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ETAILRANGE" localSheetId="1">'1'!$A$43:$D$43</definedName>
    <definedName name="DETAILRANGE" localSheetId="2">'1-1'!$A$7:$T$7</definedName>
    <definedName name="DETAILRANGE" localSheetId="3">'1-2'!$A$7:$J$7</definedName>
    <definedName name="DETAILRANGE" localSheetId="4">'2'!$A$41:$H$41</definedName>
    <definedName name="DETAILRANGE" localSheetId="5">'2-1'!$A$7:$AO$7</definedName>
    <definedName name="DETAILRANGE" localSheetId="6">'3'!$A$7:$DI$7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'封面'!$A$10</definedName>
    <definedName name="HEADERRANGE" localSheetId="1">'1'!$A$1:$D$42</definedName>
    <definedName name="HEADERRANGE" localSheetId="2">'1-1'!$A$1:$T$6</definedName>
    <definedName name="HEADERRANGE" localSheetId="3">'1-2'!$A$1:$J$6</definedName>
    <definedName name="HEADERRANGE" localSheetId="4">'2'!$A$1:$H$40</definedName>
    <definedName name="HEADERRANGE" localSheetId="5">'2-1'!$A$1:$AO$6</definedName>
    <definedName name="HEADERRANGE" localSheetId="6">'3'!$A$1:$DI$6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'封面'!$A$1:$A$9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  <definedName name="_xlnm.Print_Area" localSheetId="6">'3'!$A$1:$DI$20</definedName>
    <definedName name="_xlnm.Print_Area" localSheetId="10">'4'!$A$1:$IK$25</definedName>
  </definedNames>
  <calcPr fullCalcOnLoad="1"/>
</workbook>
</file>

<file path=xl/sharedStrings.xml><?xml version="1.0" encoding="utf-8"?>
<sst xmlns="http://schemas.openxmlformats.org/spreadsheetml/2006/main" count="900" uniqueCount="482">
  <si>
    <t>四川省邮政业安全中心</t>
  </si>
  <si>
    <t>2021年部门预算</t>
  </si>
  <si>
    <t>报送日期：2021 年 3 月 22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</si>
  <si>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</si>
  <si>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</si>
  <si>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</si>
  <si>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</si>
  <si>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</si>
  <si>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</si>
  <si>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</si>
  <si>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</si>
  <si>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</si>
  <si>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</si>
  <si>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</si>
  <si>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</si>
  <si>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</si>
  <si>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</si>
  <si>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</si>
  <si>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</si>
  <si>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</si>
  <si>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</si>
  <si>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</si>
  <si>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</si>
  <si>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</si>
  <si>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</si>
  <si>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</si>
  <si>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</si>
  <si>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</si>
  <si>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</si>
  <si>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</si>
  <si>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</si>
  <si>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</si>
  <si>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</si>
  <si>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</si>
  <si>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</si>
  <si>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</si>
  <si>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</si>
  <si>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</si>
  <si>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</si>
  <si>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</si>
  <si>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</si>
  <si>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</si>
  <si>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</si>
  <si>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</si>
  <si>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</si>
  <si>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</si>
  <si>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</si>
  <si>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</si>
  <si>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</si>
  <si>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</si>
  <si>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</si>
  <si>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三十一、事业单位结余分配 </t>
  </si>
  <si>
    <t>总计(事业单位结余分配)</t>
  </si>
  <si>
    <t>八、上年结转</t>
  </si>
  <si>
    <t>公式上年结转</t>
  </si>
  <si>
    <t xml:space="preserve">    其中：转入事业基金</t>
  </si>
  <si>
    <t>总计(结余转入事业基金)</t>
  </si>
  <si>
    <t xml:space="preserve"> </t>
  </si>
  <si>
    <t>三十二、结转下年</t>
  </si>
  <si>
    <t>总计(结转下年)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</si>
  <si>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</si>
  <si>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</si>
  <si>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</si>
  <si>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</si>
  <si>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</si>
  <si>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</si>
  <si>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</si>
  <si>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</si>
  <si>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</si>
  <si>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</si>
  <si>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</si>
  <si>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</si>
  <si>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</si>
  <si>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</si>
  <si>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</si>
  <si>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</si>
  <si>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</si>
  <si>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</si>
  <si>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</si>
  <si>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</si>
  <si>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</si>
  <si>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</si>
  <si>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</si>
  <si>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</si>
  <si>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</si>
  <si>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</si>
  <si>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</si>
  <si>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</si>
  <si>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功能科目名称</t>
  </si>
  <si>
    <t>总计</t>
  </si>
  <si>
    <t>公式一般公共预算</t>
  </si>
  <si>
    <t>公式政府基金预算</t>
  </si>
  <si>
    <t>公式国资经营预算</t>
  </si>
  <si>
    <t>公式事业收入</t>
  </si>
  <si>
    <t>公式教育收费</t>
  </si>
  <si>
    <t>公式其他收入</t>
  </si>
  <si>
    <t>全额事业单位（在蓉）</t>
  </si>
  <si>
    <r>
      <t>0</t>
    </r>
    <r>
      <rPr>
        <sz val="12"/>
        <color indexed="8"/>
        <rFont val="宋体"/>
        <family val="0"/>
      </rPr>
      <t>5</t>
    </r>
  </si>
  <si>
    <t>06</t>
  </si>
  <si>
    <r>
      <t>1</t>
    </r>
    <r>
      <rPr>
        <sz val="12"/>
        <color indexed="8"/>
        <rFont val="宋体"/>
        <family val="0"/>
      </rPr>
      <t>1</t>
    </r>
  </si>
  <si>
    <r>
      <t>0</t>
    </r>
    <r>
      <rPr>
        <sz val="12"/>
        <color indexed="8"/>
        <rFont val="宋体"/>
        <family val="0"/>
      </rPr>
      <t>2</t>
    </r>
  </si>
  <si>
    <r>
      <t>9</t>
    </r>
    <r>
      <rPr>
        <sz val="12"/>
        <color indexed="8"/>
        <rFont val="宋体"/>
        <family val="0"/>
      </rPr>
      <t>9</t>
    </r>
  </si>
  <si>
    <r>
      <t>0</t>
    </r>
    <r>
      <rPr>
        <sz val="12"/>
        <color indexed="8"/>
        <rFont val="宋体"/>
        <family val="0"/>
      </rPr>
      <t>1</t>
    </r>
  </si>
  <si>
    <t>05</t>
  </si>
  <si>
    <t>04</t>
  </si>
  <si>
    <t>99</t>
  </si>
  <si>
    <t>02</t>
  </si>
  <si>
    <t>01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</si>
  <si>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</si>
  <si>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</si>
  <si>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</si>
  <si>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</si>
  <si>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</si>
  <si>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</si>
  <si>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</si>
  <si>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</si>
  <si>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</si>
  <si>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金额(上缴上级支出)</t>
  </si>
  <si>
    <t>金额(对附属单位补助支出)</t>
  </si>
  <si>
    <t>基本工资</t>
  </si>
  <si>
    <t>津贴补贴</t>
  </si>
  <si>
    <t>绩效工资</t>
  </si>
  <si>
    <t>机关事业单位基本养老保险缴费</t>
  </si>
  <si>
    <r>
      <t>0</t>
    </r>
    <r>
      <rPr>
        <sz val="12"/>
        <color indexed="8"/>
        <rFont val="宋体"/>
        <family val="0"/>
      </rPr>
      <t>6</t>
    </r>
  </si>
  <si>
    <t>职业年金缴费</t>
  </si>
  <si>
    <r>
      <t>1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</si>
  <si>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</si>
  <si>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t>职工基本医疗保险缴费</t>
  </si>
  <si>
    <r>
      <t>9</t>
    </r>
    <r>
      <rPr>
        <sz val="9"/>
        <color indexed="8"/>
        <rFont val="宋体"/>
        <family val="0"/>
      </rPr>
      <t>9</t>
    </r>
  </si>
  <si>
    <t>其它社会保险缴费</t>
  </si>
  <si>
    <r>
      <t>0</t>
    </r>
    <r>
      <rPr>
        <sz val="9"/>
        <color indexed="8"/>
        <rFont val="宋体"/>
        <family val="0"/>
      </rPr>
      <t>1</t>
    </r>
  </si>
  <si>
    <t>住房公积金</t>
  </si>
  <si>
    <r>
      <t>0</t>
    </r>
    <r>
      <rPr>
        <sz val="9"/>
        <color indexed="8"/>
        <rFont val="宋体"/>
        <family val="0"/>
      </rPr>
      <t>5</t>
    </r>
  </si>
  <si>
    <t>其它工资福利支出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</si>
  <si>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</si>
  <si>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</si>
  <si>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</si>
  <si>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</si>
  <si>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</si>
  <si>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</si>
  <si>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</si>
  <si>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</si>
  <si>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公务接待费</t>
  </si>
  <si>
    <t>劳务费</t>
  </si>
  <si>
    <t>工会经费</t>
  </si>
  <si>
    <t>福利费</t>
  </si>
  <si>
    <t>公务用运运行维护费</t>
  </si>
  <si>
    <t>其它商品和服务支出</t>
  </si>
  <si>
    <t>业务用房租赁费</t>
  </si>
  <si>
    <t>办公设备的办公家具配置</t>
  </si>
  <si>
    <t>办公用房租赁费</t>
  </si>
  <si>
    <t>业务工作经费</t>
  </si>
  <si>
    <t>应急指挥大平台硬件建设预算清单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</si>
  <si>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</si>
  <si>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</si>
  <si>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</si>
  <si>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</si>
  <si>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</si>
  <si>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</si>
  <si>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</si>
  <si>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</si>
  <si>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</si>
  <si>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</si>
  <si>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</si>
  <si>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</si>
  <si>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</si>
  <si>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</si>
  <si>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</si>
  <si>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</si>
  <si>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</si>
  <si>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</si>
  <si>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</si>
  <si>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</si>
  <si>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</si>
  <si>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</si>
  <si>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</si>
  <si>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</si>
  <si>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</si>
  <si>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</si>
  <si>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</si>
  <si>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</si>
  <si>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</si>
  <si>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</si>
  <si>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</si>
  <si>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</si>
  <si>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</si>
  <si>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</si>
  <si>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</si>
  <si>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</si>
  <si>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</si>
  <si>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</si>
  <si>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</si>
  <si>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</si>
  <si>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</si>
  <si>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</si>
  <si>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</si>
  <si>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</si>
  <si>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</si>
  <si>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</si>
  <si>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</si>
  <si>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</si>
  <si>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</si>
  <si>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</si>
  <si>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</si>
  <si>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</si>
  <si>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</si>
  <si>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经济科目类编码</t>
  </si>
  <si>
    <t>经济科目款编码</t>
  </si>
  <si>
    <t>经济科目款名称</t>
  </si>
  <si>
    <t>当年公共预算(基本支出)</t>
  </si>
  <si>
    <t>当年公共预算(项目支出)</t>
  </si>
  <si>
    <t>政府基金安排(基本支出)</t>
  </si>
  <si>
    <t>政府基金安排(项目支出)</t>
  </si>
  <si>
    <t>国有资本经营(基本支出)</t>
  </si>
  <si>
    <t>国有资本经营(项目支出)</t>
  </si>
  <si>
    <t>中央专项一般(基本支出)</t>
  </si>
  <si>
    <t>中央专项一般(项目支出)</t>
  </si>
  <si>
    <t>中央专项基金(基本支出)</t>
  </si>
  <si>
    <t>中央专项基金(项目支出)</t>
  </si>
  <si>
    <t>中央专项国资(基本支出)</t>
  </si>
  <si>
    <t>中央专项国资(项目支出)</t>
  </si>
  <si>
    <t>上年公共财政(基本支出)</t>
  </si>
  <si>
    <t>上年公共财政(项目支出)</t>
  </si>
  <si>
    <t>上年政府基金(基本支出)</t>
  </si>
  <si>
    <t>上年政府基金(项目支出)</t>
  </si>
  <si>
    <t>上年国资经营(基本支出)</t>
  </si>
  <si>
    <t>上年国资经营(项目支出)</t>
  </si>
  <si>
    <t>上年应返额度(基本支出)</t>
  </si>
  <si>
    <t>上年应返额度(项目支出)</t>
  </si>
  <si>
    <t>上年财拨资金(基本支出)</t>
  </si>
  <si>
    <t>上年财拨资金(项目支出)</t>
  </si>
  <si>
    <t>对事业单位经常性补助</t>
  </si>
  <si>
    <r>
      <t>6</t>
    </r>
    <r>
      <rPr>
        <sz val="12"/>
        <color indexed="8"/>
        <rFont val="宋体"/>
        <family val="0"/>
      </rPr>
      <t>62901</t>
    </r>
  </si>
  <si>
    <t>工资福利支出</t>
  </si>
  <si>
    <t>商品和服务支出</t>
  </si>
  <si>
    <t>表3</t>
  </si>
  <si>
    <t>一般公共预算支出总表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</si>
  <si>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</si>
  <si>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</si>
  <si>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</si>
  <si>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</si>
  <si>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</si>
  <si>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</si>
  <si>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</si>
  <si>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</si>
  <si>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</si>
  <si>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</si>
  <si>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</si>
  <si>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公务员医疗补助缴费</t>
  </si>
  <si>
    <t>其他社会保障缴费</t>
  </si>
  <si>
    <t>医疗费</t>
  </si>
  <si>
    <t>其他工资福利支出</t>
  </si>
  <si>
    <t>印刷费</t>
  </si>
  <si>
    <t>咨询费</t>
  </si>
  <si>
    <t>手续费</t>
  </si>
  <si>
    <t>取暖费</t>
  </si>
  <si>
    <t>因公出国（境）费用</t>
  </si>
  <si>
    <t>租赁费</t>
  </si>
  <si>
    <t>会议费</t>
  </si>
  <si>
    <t>专用材料费</t>
  </si>
  <si>
    <t>被装购置费</t>
  </si>
  <si>
    <t>专用燃料费</t>
  </si>
  <si>
    <t>委托业务费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</si>
  <si>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</si>
  <si>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</si>
  <si>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</si>
  <si>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</si>
  <si>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</si>
  <si>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</si>
  <si>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</si>
  <si>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</si>
  <si>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</si>
  <si>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</si>
  <si>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</si>
  <si>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</si>
  <si>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</si>
  <si>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</si>
  <si>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</si>
  <si>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</si>
  <si>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</si>
  <si>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</si>
  <si>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</si>
  <si>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</si>
  <si>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</si>
  <si>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</si>
  <si>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</si>
  <si>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</si>
  <si>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</si>
  <si>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</si>
  <si>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</si>
  <si>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</si>
  <si>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</si>
  <si>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</si>
  <si>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</si>
  <si>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</si>
  <si>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</si>
  <si>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</si>
  <si>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</si>
  <si>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</si>
  <si>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</si>
  <si>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</si>
  <si>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</si>
  <si>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</si>
  <si>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</si>
  <si>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</si>
  <si>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</si>
  <si>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</si>
  <si>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</si>
  <si>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</si>
  <si>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</si>
  <si>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</si>
  <si>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</si>
  <si>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</si>
  <si>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</si>
  <si>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</si>
  <si>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</si>
  <si>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</si>
  <si>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</si>
  <si>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</si>
  <si>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</si>
  <si>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</si>
  <si>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</si>
  <si>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</si>
  <si>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</si>
  <si>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</si>
  <si>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</si>
  <si>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</si>
  <si>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</si>
  <si>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</si>
  <si>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</si>
  <si>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</si>
  <si>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</si>
  <si>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</si>
  <si>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</si>
  <si>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</si>
  <si>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</si>
  <si>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</si>
  <si>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</si>
  <si>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</si>
  <si>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</si>
  <si>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</si>
  <si>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金额(被装购置费)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</si>
  <si>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</si>
  <si>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</si>
  <si>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</si>
  <si>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</si>
  <si>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</si>
  <si>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</si>
  <si>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</si>
  <si>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</si>
  <si>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</si>
  <si>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</si>
  <si>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</si>
  <si>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</si>
  <si>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金额(退职(役)费)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</si>
  <si>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</si>
  <si>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</si>
  <si>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</si>
  <si>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</si>
  <si>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</si>
  <si>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</si>
  <si>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</si>
  <si>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金额(其他对个人和家庭补助)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</si>
  <si>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</si>
  <si>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</si>
  <si>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</si>
  <si>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</si>
  <si>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</si>
  <si>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</si>
  <si>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</si>
  <si>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</si>
  <si>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</si>
  <si>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</si>
  <si>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</si>
  <si>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</si>
  <si>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</si>
  <si>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</si>
  <si>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</si>
  <si>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</si>
  <si>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</si>
  <si>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</si>
  <si>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</si>
  <si>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</si>
  <si>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</si>
  <si>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</si>
  <si>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</si>
  <si>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</si>
  <si>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</si>
  <si>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</si>
  <si>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</si>
  <si>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</si>
  <si>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</si>
  <si>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</si>
  <si>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</si>
  <si>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</si>
  <si>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金额(产权参股)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</si>
  <si>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</si>
  <si>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</si>
  <si>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</si>
  <si>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</si>
  <si>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</si>
  <si>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</si>
  <si>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</si>
  <si>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</si>
  <si>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</si>
  <si>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</si>
  <si>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</si>
  <si>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</si>
  <si>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</si>
  <si>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金额(对社会保险基金补助款)</t>
  </si>
  <si>
    <t>金额(补充全国社会保障基金)</t>
  </si>
  <si>
    <t>金额(其他支出)</t>
  </si>
  <si>
    <t>金额(赠与)</t>
  </si>
  <si>
    <t>金额(国家赔偿费用支出)</t>
  </si>
  <si>
    <t>金额(对民间非营利组织和群众性自治组织补贴)</t>
  </si>
  <si>
    <t>金额(脱贫攻坚对口帮扶)</t>
  </si>
  <si>
    <t>金额(其他支出款)</t>
  </si>
  <si>
    <t>机关事业单位基本养老保险缴费支出</t>
  </si>
  <si>
    <t>机关事业单位职业年金缴费支出</t>
  </si>
  <si>
    <r>
      <t>2</t>
    </r>
    <r>
      <rPr>
        <sz val="12"/>
        <color indexed="8"/>
        <rFont val="宋体"/>
        <family val="0"/>
      </rPr>
      <t>10</t>
    </r>
  </si>
  <si>
    <t>事业单位医疗</t>
  </si>
  <si>
    <r>
      <t>0</t>
    </r>
    <r>
      <rPr>
        <sz val="12"/>
        <color indexed="8"/>
        <rFont val="宋体"/>
        <family val="0"/>
      </rPr>
      <t>9</t>
    </r>
  </si>
  <si>
    <t>其他行政事业单位医疗支出</t>
  </si>
  <si>
    <r>
      <t>2</t>
    </r>
    <r>
      <rPr>
        <sz val="12"/>
        <color indexed="8"/>
        <rFont val="宋体"/>
        <family val="0"/>
      </rPr>
      <t>14</t>
    </r>
  </si>
  <si>
    <t>其他邮政业支出</t>
  </si>
  <si>
    <r>
      <t>2</t>
    </r>
    <r>
      <rPr>
        <sz val="12"/>
        <color indexed="8"/>
        <rFont val="宋体"/>
        <family val="0"/>
      </rPr>
      <t>21</t>
    </r>
  </si>
  <si>
    <t>行政运行</t>
  </si>
  <si>
    <t>一般行政管理事务</t>
  </si>
  <si>
    <t>行业监管</t>
  </si>
  <si>
    <t>表3-1</t>
  </si>
  <si>
    <t>一般公共预算基本支出预算表</t>
  </si>
  <si>
    <t>经济分类科目</t>
  </si>
  <si>
    <t>人员经费</t>
  </si>
  <si>
    <t>公用经费</t>
  </si>
  <si>
    <t>公式人员支出</t>
  </si>
  <si>
    <t>金额(公用支出)</t>
  </si>
  <si>
    <r>
      <t>0</t>
    </r>
    <r>
      <rPr>
        <sz val="8"/>
        <color indexed="8"/>
        <rFont val="宋体"/>
        <family val="0"/>
      </rPr>
      <t>1</t>
    </r>
  </si>
  <si>
    <r>
      <t>0</t>
    </r>
    <r>
      <rPr>
        <sz val="8"/>
        <color indexed="8"/>
        <rFont val="宋体"/>
        <family val="0"/>
      </rPr>
      <t>2</t>
    </r>
  </si>
  <si>
    <r>
      <t>0</t>
    </r>
    <r>
      <rPr>
        <sz val="8"/>
        <color indexed="8"/>
        <rFont val="宋体"/>
        <family val="0"/>
      </rPr>
      <t>7</t>
    </r>
  </si>
  <si>
    <t>08</t>
  </si>
  <si>
    <t>09</t>
  </si>
  <si>
    <t>10</t>
  </si>
  <si>
    <t>12</t>
  </si>
  <si>
    <t>其他社会保险缴费</t>
  </si>
  <si>
    <t>13</t>
  </si>
  <si>
    <r>
      <t>0</t>
    </r>
    <r>
      <rPr>
        <sz val="9"/>
        <color indexed="8"/>
        <rFont val="宋体"/>
        <family val="0"/>
      </rPr>
      <t>6</t>
    </r>
  </si>
  <si>
    <t>07</t>
  </si>
  <si>
    <t>11</t>
  </si>
  <si>
    <t>16</t>
  </si>
  <si>
    <t>17</t>
  </si>
  <si>
    <t>26</t>
  </si>
  <si>
    <t>28</t>
  </si>
  <si>
    <t>29</t>
  </si>
  <si>
    <t>31</t>
  </si>
  <si>
    <t>表3-2</t>
  </si>
  <si>
    <t>一般公共预算项目支出预算表</t>
  </si>
  <si>
    <t>单位名称（项目）</t>
  </si>
  <si>
    <t>项目名称</t>
  </si>
  <si>
    <t>公式合计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</si>
  <si>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</si>
  <si>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2</t>
    </r>
  </si>
  <si>
    <r>
      <t>6</t>
    </r>
    <r>
      <rPr>
        <sz val="9"/>
        <rFont val="宋体"/>
        <family val="0"/>
      </rPr>
      <t>62901</t>
    </r>
  </si>
  <si>
    <r>
      <t>2</t>
    </r>
    <r>
      <rPr>
        <sz val="9"/>
        <rFont val="宋体"/>
        <family val="0"/>
      </rPr>
      <t>14</t>
    </r>
  </si>
  <si>
    <r>
      <t>9</t>
    </r>
    <r>
      <rPr>
        <sz val="9"/>
        <rFont val="宋体"/>
        <family val="0"/>
      </rPr>
      <t>9</t>
    </r>
  </si>
  <si>
    <t>办公设备和办公家具配置</t>
  </si>
  <si>
    <t>表3-3</t>
  </si>
  <si>
    <t>一般公共预算“三公”经费支出表</t>
  </si>
  <si>
    <t>单位名称</t>
  </si>
  <si>
    <t>当年财政拨款预算安排</t>
  </si>
  <si>
    <t>公务用车购置及运行费</t>
  </si>
  <si>
    <t>公务用车购置费</t>
  </si>
  <si>
    <t>公务用车运行费</t>
  </si>
  <si>
    <t>公式公车购置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</si>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</sst>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0.00_ "/>
    <numFmt numFmtId="182" formatCode="0.00_);[Red]\(0.00\)"/>
    <numFmt numFmtId="183" formatCode="&quot;\&quot;#,##0.00_);\(&quot;\&quot;#,##0.00\)"/>
    <numFmt numFmtId="184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6" fontId="0" fillId="0" borderId="0" applyFont="0" applyFill="0" applyBorder="0" applyAlignment="0" applyProtection="0"/>
    <xf numFmtId="0" fontId="20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3" applyNumberFormat="0" applyFill="0" applyAlignment="0" applyProtection="0"/>
    <xf numFmtId="0" fontId="2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20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20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9" fillId="26" borderId="12" applyNumberFormat="0" applyAlignment="0" applyProtection="0"/>
    <xf numFmtId="0" fontId="20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20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2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7" fillId="43" borderId="14" applyNumberFormat="0" applyAlignment="0" applyProtection="0"/>
    <xf numFmtId="0" fontId="21" fillId="42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3" fillId="43" borderId="12" applyNumberFormat="0" applyAlignment="0" applyProtection="0"/>
    <xf numFmtId="0" fontId="23" fillId="43" borderId="12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6" fillId="0" borderId="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26" borderId="12" applyNumberFormat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4" applyNumberFormat="0" applyFont="0" applyAlignment="0" applyProtection="0"/>
    <xf numFmtId="0" fontId="27" fillId="43" borderId="14" applyNumberFormat="0" applyAlignment="0" applyProtection="0"/>
    <xf numFmtId="0" fontId="33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0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2" fillId="43" borderId="23" xfId="0" applyNumberFormat="1" applyFont="1" applyFill="1" applyBorder="1" applyAlignment="1" applyProtection="1">
      <alignment vertical="center" wrapText="1"/>
      <protection/>
    </xf>
    <xf numFmtId="1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3" borderId="0" xfId="0" applyNumberFormat="1" applyFont="1" applyFill="1" applyAlignment="1" applyProtection="1">
      <alignment horizontal="left" vertical="center" wrapText="1"/>
      <protection/>
    </xf>
    <xf numFmtId="0" fontId="5" fillId="43" borderId="0" xfId="0" applyNumberFormat="1" applyFont="1" applyFill="1" applyAlignment="1" applyProtection="1">
      <alignment vertical="center" wrapText="1"/>
      <protection/>
    </xf>
    <xf numFmtId="0" fontId="6" fillId="43" borderId="0" xfId="0" applyNumberFormat="1" applyFont="1" applyFill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2" fillId="4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4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1" fontId="8" fillId="0" borderId="23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43" borderId="0" xfId="0" applyNumberFormat="1" applyFont="1" applyFill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43" borderId="23" xfId="0" applyNumberFormat="1" applyFont="1" applyFill="1" applyBorder="1" applyAlignment="1" applyProtection="1">
      <alignment vertical="center" wrapText="1"/>
      <protection/>
    </xf>
    <xf numFmtId="1" fontId="2" fillId="0" borderId="23" xfId="0" applyNumberFormat="1" applyFont="1" applyFill="1" applyBorder="1" applyAlignment="1" applyProtection="1">
      <alignment vertical="center" wrapText="1"/>
      <protection/>
    </xf>
    <xf numFmtId="181" fontId="2" fillId="0" borderId="23" xfId="0" applyNumberFormat="1" applyFont="1" applyFill="1" applyBorder="1" applyAlignment="1" applyProtection="1">
      <alignment vertical="center" wrapText="1"/>
      <protection/>
    </xf>
    <xf numFmtId="49" fontId="2" fillId="43" borderId="23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1" fontId="8" fillId="0" borderId="23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1" fontId="0" fillId="49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9" fillId="43" borderId="23" xfId="0" applyNumberFormat="1" applyFont="1" applyFill="1" applyBorder="1" applyAlignment="1">
      <alignment/>
    </xf>
    <xf numFmtId="182" fontId="9" fillId="43" borderId="23" xfId="0" applyNumberFormat="1" applyFont="1" applyFill="1" applyBorder="1" applyAlignment="1">
      <alignment/>
    </xf>
    <xf numFmtId="182" fontId="0" fillId="0" borderId="23" xfId="0" applyNumberFormat="1" applyFont="1" applyFill="1" applyBorder="1" applyAlignment="1">
      <alignment/>
    </xf>
    <xf numFmtId="49" fontId="9" fillId="43" borderId="23" xfId="0" applyNumberFormat="1" applyFont="1" applyFill="1" applyBorder="1" applyAlignment="1">
      <alignment/>
    </xf>
    <xf numFmtId="49" fontId="9" fillId="49" borderId="23" xfId="0" applyNumberFormat="1" applyFont="1" applyFill="1" applyBorder="1" applyAlignment="1">
      <alignment/>
    </xf>
    <xf numFmtId="0" fontId="9" fillId="49" borderId="23" xfId="0" applyNumberFormat="1" applyFont="1" applyFill="1" applyBorder="1" applyAlignment="1">
      <alignment/>
    </xf>
    <xf numFmtId="182" fontId="9" fillId="49" borderId="23" xfId="0" applyNumberFormat="1" applyFont="1" applyFill="1" applyBorder="1" applyAlignment="1">
      <alignment/>
    </xf>
    <xf numFmtId="182" fontId="0" fillId="49" borderId="23" xfId="0" applyNumberFormat="1" applyFont="1" applyFill="1" applyBorder="1" applyAlignment="1">
      <alignment/>
    </xf>
    <xf numFmtId="1" fontId="0" fillId="49" borderId="23" xfId="0" applyNumberFormat="1" applyFont="1" applyFill="1" applyBorder="1" applyAlignment="1">
      <alignment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 horizontal="right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Border="1" applyAlignment="1">
      <alignment/>
    </xf>
    <xf numFmtId="0" fontId="9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81" fontId="9" fillId="43" borderId="23" xfId="0" applyNumberFormat="1" applyFont="1" applyFill="1" applyBorder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3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3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3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>
      <alignment/>
    </xf>
    <xf numFmtId="0" fontId="2" fillId="43" borderId="0" xfId="0" applyNumberFormat="1" applyFont="1" applyFill="1" applyAlignment="1" applyProtection="1">
      <alignment horizontal="right" vertical="center"/>
      <protection/>
    </xf>
    <xf numFmtId="1" fontId="11" fillId="0" borderId="0" xfId="0" applyNumberFormat="1" applyFont="1" applyFill="1" applyAlignment="1">
      <alignment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4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98"/>
    </row>
    <row r="3" ht="63.75" customHeight="1">
      <c r="A3" s="199" t="s">
        <v>0</v>
      </c>
    </row>
    <row r="4" ht="107.25" customHeight="1">
      <c r="A4" s="200" t="s">
        <v>1</v>
      </c>
    </row>
    <row r="5" ht="409.5" customHeight="1" hidden="1">
      <c r="A5" s="201"/>
    </row>
    <row r="6" ht="22.5">
      <c r="A6" s="202"/>
    </row>
    <row r="7" ht="57" customHeight="1">
      <c r="A7" s="202"/>
    </row>
    <row r="8" ht="78" customHeight="1"/>
    <row r="9" ht="82.5" customHeight="1">
      <c r="A9" s="203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465</v>
      </c>
      <c r="I1" s="61"/>
    </row>
    <row r="2" spans="1:9" ht="25.5" customHeight="1">
      <c r="A2" s="4" t="s">
        <v>466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0</v>
      </c>
      <c r="B3" s="42"/>
      <c r="C3" s="42"/>
      <c r="D3" s="42"/>
      <c r="E3" s="42"/>
      <c r="F3" s="42"/>
      <c r="G3" s="42"/>
      <c r="H3" s="7" t="s">
        <v>5</v>
      </c>
      <c r="I3" s="61"/>
    </row>
    <row r="4" spans="1:9" ht="19.5" customHeight="1">
      <c r="A4" s="43" t="s">
        <v>87</v>
      </c>
      <c r="B4" s="43" t="s">
        <v>467</v>
      </c>
      <c r="C4" s="12" t="s">
        <v>468</v>
      </c>
      <c r="D4" s="12"/>
      <c r="E4" s="22"/>
      <c r="F4" s="22"/>
      <c r="G4" s="22"/>
      <c r="H4" s="12"/>
      <c r="I4" s="61"/>
    </row>
    <row r="5" spans="1:9" ht="19.5" customHeight="1">
      <c r="A5" s="43"/>
      <c r="B5" s="43"/>
      <c r="C5" s="44" t="s">
        <v>65</v>
      </c>
      <c r="D5" s="14" t="s">
        <v>256</v>
      </c>
      <c r="E5" s="64" t="s">
        <v>469</v>
      </c>
      <c r="F5" s="65"/>
      <c r="G5" s="66"/>
      <c r="H5" s="67" t="s">
        <v>142</v>
      </c>
      <c r="I5" s="61"/>
    </row>
    <row r="6" spans="1:9" ht="33.75" customHeight="1">
      <c r="A6" s="20"/>
      <c r="B6" s="20"/>
      <c r="C6" s="48"/>
      <c r="D6" s="21"/>
      <c r="E6" s="49" t="s">
        <v>79</v>
      </c>
      <c r="F6" s="50" t="s">
        <v>470</v>
      </c>
      <c r="G6" s="51" t="s">
        <v>471</v>
      </c>
      <c r="H6" s="52"/>
      <c r="I6" s="61"/>
    </row>
    <row r="7" spans="1:9" ht="33" customHeight="1">
      <c r="A7" s="23" t="s">
        <v>87</v>
      </c>
      <c r="B7" s="53" t="s">
        <v>467</v>
      </c>
      <c r="C7" s="25">
        <f>SUM(D7,F7:H7)</f>
        <v>0</v>
      </c>
      <c r="D7" s="54" t="s">
        <v>334</v>
      </c>
      <c r="E7" s="54">
        <f>SUM(F7:G7)</f>
        <v>0</v>
      </c>
      <c r="F7" s="54" t="s">
        <v>472</v>
      </c>
      <c r="G7" s="24" t="s">
        <v>347</v>
      </c>
      <c r="H7" s="55" t="s">
        <v>339</v>
      </c>
      <c r="I7" s="62"/>
    </row>
    <row r="8" spans="1:9" ht="19.5" customHeight="1">
      <c r="A8" s="56"/>
      <c r="B8" s="56" t="s">
        <v>65</v>
      </c>
      <c r="C8" s="57">
        <v>5.01</v>
      </c>
      <c r="D8" s="57"/>
      <c r="E8" s="58">
        <v>4.35</v>
      </c>
      <c r="F8" s="57"/>
      <c r="G8" s="57">
        <v>4.35</v>
      </c>
      <c r="H8" s="57">
        <v>0.66</v>
      </c>
      <c r="I8" s="59"/>
    </row>
    <row r="9" spans="1:9" ht="19.5" customHeight="1">
      <c r="A9" s="56"/>
      <c r="B9" s="56" t="s">
        <v>96</v>
      </c>
      <c r="C9" s="57">
        <v>5.01</v>
      </c>
      <c r="D9" s="57"/>
      <c r="E9" s="58">
        <v>4.35</v>
      </c>
      <c r="F9" s="57"/>
      <c r="G9" s="57">
        <v>4.35</v>
      </c>
      <c r="H9" s="57">
        <v>0.66</v>
      </c>
      <c r="I9" s="59"/>
    </row>
    <row r="10" spans="1:9" ht="19.5" customHeight="1">
      <c r="A10" s="56">
        <v>662901</v>
      </c>
      <c r="B10" s="56" t="s">
        <v>0</v>
      </c>
      <c r="C10" s="57">
        <v>5.01</v>
      </c>
      <c r="D10" s="57"/>
      <c r="E10" s="58">
        <v>4.35</v>
      </c>
      <c r="F10" s="57"/>
      <c r="G10" s="57">
        <v>4.35</v>
      </c>
      <c r="H10" s="57">
        <v>0.66</v>
      </c>
      <c r="I10" s="59"/>
    </row>
    <row r="11" spans="1:9" ht="19.5" customHeight="1">
      <c r="A11" s="59"/>
      <c r="B11" s="59"/>
      <c r="C11" s="59"/>
      <c r="D11" s="59"/>
      <c r="E11" s="60"/>
      <c r="F11" s="59"/>
      <c r="G11" s="59"/>
      <c r="H11" s="59"/>
      <c r="I11" s="59"/>
    </row>
    <row r="12" spans="1:9" ht="19.5" customHeight="1">
      <c r="A12" s="59"/>
      <c r="B12" s="59"/>
      <c r="C12" s="59"/>
      <c r="D12" s="59"/>
      <c r="E12" s="60"/>
      <c r="F12" s="59"/>
      <c r="G12" s="59"/>
      <c r="H12" s="59"/>
      <c r="I12" s="59"/>
    </row>
    <row r="13" spans="1:9" ht="19.5" customHeight="1">
      <c r="A13" s="59"/>
      <c r="B13" s="59"/>
      <c r="C13" s="59"/>
      <c r="D13" s="59"/>
      <c r="E13" s="60"/>
      <c r="F13" s="59"/>
      <c r="G13" s="59"/>
      <c r="H13" s="59"/>
      <c r="I13" s="59"/>
    </row>
    <row r="14" spans="1:9" ht="19.5" customHeight="1">
      <c r="A14" s="59"/>
      <c r="B14" s="59"/>
      <c r="C14" s="59"/>
      <c r="D14" s="59"/>
      <c r="E14" s="60"/>
      <c r="F14" s="59"/>
      <c r="G14" s="59"/>
      <c r="H14" s="59"/>
      <c r="I14" s="5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view="pageBreakPreview" zoomScaleSheetLayoutView="100" workbookViewId="0" topLeftCell="A1">
      <selection activeCell="D19" sqref="D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473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4" t="s">
        <v>474</v>
      </c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8" t="s">
        <v>64</v>
      </c>
      <c r="B4" s="9"/>
      <c r="C4" s="9"/>
      <c r="D4" s="9"/>
      <c r="E4" s="10"/>
      <c r="F4" s="11" t="s">
        <v>475</v>
      </c>
      <c r="G4" s="12"/>
      <c r="H4" s="1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8" t="s">
        <v>74</v>
      </c>
      <c r="B5" s="9"/>
      <c r="C5" s="10"/>
      <c r="D5" s="13" t="s">
        <v>75</v>
      </c>
      <c r="E5" s="14" t="s">
        <v>114</v>
      </c>
      <c r="F5" s="15" t="s">
        <v>65</v>
      </c>
      <c r="G5" s="15" t="s">
        <v>110</v>
      </c>
      <c r="H5" s="12" t="s">
        <v>111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6" t="s">
        <v>84</v>
      </c>
      <c r="B6" s="17" t="s">
        <v>85</v>
      </c>
      <c r="C6" s="18" t="s">
        <v>86</v>
      </c>
      <c r="D6" s="19"/>
      <c r="E6" s="20"/>
      <c r="F6" s="21"/>
      <c r="G6" s="21"/>
      <c r="H6" s="22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3" t="s">
        <v>84</v>
      </c>
      <c r="B7" s="23" t="s">
        <v>85</v>
      </c>
      <c r="C7" s="23" t="s">
        <v>86</v>
      </c>
      <c r="D7" s="23" t="s">
        <v>87</v>
      </c>
      <c r="E7" s="23" t="s">
        <v>88</v>
      </c>
      <c r="F7" s="24">
        <f>SUM(G7:H7)</f>
        <v>0</v>
      </c>
      <c r="G7" s="25" t="s">
        <v>115</v>
      </c>
      <c r="H7" s="24" t="s">
        <v>116</v>
      </c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8"/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19.5" customHeight="1">
      <c r="A10" s="63" t="s">
        <v>476</v>
      </c>
      <c r="B10" s="63"/>
      <c r="C10" s="28"/>
      <c r="D10" s="29"/>
      <c r="E10" s="29"/>
      <c r="F10" s="29"/>
      <c r="G10" s="29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</row>
    <row r="11" spans="1:245" ht="19.5" customHeight="1">
      <c r="A11" s="28"/>
      <c r="B11" s="28"/>
      <c r="C11" s="28"/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  <row r="12" spans="1:245" ht="19.5" customHeight="1">
      <c r="A12" s="28"/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ht="19.5" customHeight="1">
      <c r="A13" s="28"/>
      <c r="B13" s="28"/>
      <c r="C13" s="28"/>
      <c r="D13" s="29"/>
      <c r="E13" s="29"/>
      <c r="F13" s="29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ht="19.5" customHeight="1">
      <c r="A14" s="28"/>
      <c r="B14" s="28"/>
      <c r="C14" s="28"/>
      <c r="D14" s="29"/>
      <c r="E14" s="29"/>
      <c r="F14" s="29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245" ht="19.5" customHeight="1">
      <c r="A15" s="28"/>
      <c r="B15" s="28"/>
      <c r="C15" s="28"/>
      <c r="D15" s="28"/>
      <c r="E15" s="28"/>
      <c r="F15" s="28"/>
      <c r="G15" s="28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</row>
    <row r="16" spans="1:245" ht="19.5" customHeight="1">
      <c r="A16" s="28"/>
      <c r="B16" s="28"/>
      <c r="C16" s="28"/>
      <c r="D16" s="28"/>
      <c r="E16" s="31"/>
      <c r="F16" s="31"/>
      <c r="G16" s="31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ht="19.5" customHeight="1">
      <c r="A17" s="28"/>
      <c r="B17" s="28"/>
      <c r="C17" s="28"/>
      <c r="D17" s="28"/>
      <c r="E17" s="31"/>
      <c r="F17" s="31"/>
      <c r="G17" s="31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ht="19.5" customHeight="1">
      <c r="A18" s="28"/>
      <c r="B18" s="28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ht="19.5" customHeight="1">
      <c r="A19" s="28"/>
      <c r="B19" s="28"/>
      <c r="C19" s="28"/>
      <c r="D19" s="28"/>
      <c r="E19" s="32"/>
      <c r="F19" s="32"/>
      <c r="G19" s="32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ht="19.5" customHeight="1">
      <c r="A20" s="33"/>
      <c r="B20" s="33"/>
      <c r="C20" s="33"/>
      <c r="D20" s="33"/>
      <c r="E20" s="34"/>
      <c r="F20" s="34"/>
      <c r="G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5"/>
      <c r="B21" s="35"/>
      <c r="C21" s="35"/>
      <c r="D21" s="35"/>
      <c r="E21" s="35"/>
      <c r="F21" s="35"/>
      <c r="G21" s="35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3"/>
      <c r="B22" s="33"/>
      <c r="C22" s="33"/>
      <c r="D22" s="33"/>
      <c r="E22" s="33"/>
      <c r="F22" s="33"/>
      <c r="G22" s="33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7"/>
      <c r="E23" s="37"/>
      <c r="F23" s="33"/>
      <c r="G23" s="33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7"/>
      <c r="E24" s="37"/>
      <c r="F24" s="33"/>
      <c r="G24" s="33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3"/>
      <c r="G25" s="33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7"/>
      <c r="E26" s="37"/>
      <c r="F26" s="33"/>
      <c r="G26" s="33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7"/>
      <c r="E27" s="37"/>
      <c r="F27" s="33"/>
      <c r="G27" s="33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3"/>
      <c r="G28" s="33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7"/>
      <c r="E29" s="37"/>
      <c r="F29" s="33"/>
      <c r="G29" s="33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7"/>
      <c r="E30" s="37"/>
      <c r="F30" s="33"/>
      <c r="G30" s="33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3"/>
      <c r="G31" s="33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7"/>
      <c r="F32" s="33"/>
      <c r="G32" s="33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H2"/>
    <mergeCell ref="A4:E4"/>
    <mergeCell ref="F4:H4"/>
    <mergeCell ref="A5:C5"/>
    <mergeCell ref="A10:B10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477</v>
      </c>
      <c r="I1" s="61"/>
    </row>
    <row r="2" spans="1:9" ht="25.5" customHeight="1">
      <c r="A2" s="4" t="s">
        <v>478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0</v>
      </c>
      <c r="B3" s="42"/>
      <c r="C3" s="42"/>
      <c r="D3" s="42"/>
      <c r="E3" s="42"/>
      <c r="F3" s="42"/>
      <c r="G3" s="42"/>
      <c r="H3" s="7" t="s">
        <v>5</v>
      </c>
      <c r="I3" s="61"/>
    </row>
    <row r="4" spans="1:9" ht="19.5" customHeight="1">
      <c r="A4" s="43" t="s">
        <v>87</v>
      </c>
      <c r="B4" s="43" t="s">
        <v>467</v>
      </c>
      <c r="C4" s="12" t="s">
        <v>468</v>
      </c>
      <c r="D4" s="12"/>
      <c r="E4" s="12"/>
      <c r="F4" s="12"/>
      <c r="G4" s="12"/>
      <c r="H4" s="12"/>
      <c r="I4" s="61"/>
    </row>
    <row r="5" spans="1:9" ht="19.5" customHeight="1">
      <c r="A5" s="43"/>
      <c r="B5" s="43"/>
      <c r="C5" s="44" t="s">
        <v>65</v>
      </c>
      <c r="D5" s="14" t="s">
        <v>256</v>
      </c>
      <c r="E5" s="45" t="s">
        <v>469</v>
      </c>
      <c r="F5" s="46"/>
      <c r="G5" s="46"/>
      <c r="H5" s="47" t="s">
        <v>142</v>
      </c>
      <c r="I5" s="61"/>
    </row>
    <row r="6" spans="1:9" ht="33.75" customHeight="1">
      <c r="A6" s="20"/>
      <c r="B6" s="20"/>
      <c r="C6" s="48"/>
      <c r="D6" s="21"/>
      <c r="E6" s="49" t="s">
        <v>79</v>
      </c>
      <c r="F6" s="50" t="s">
        <v>470</v>
      </c>
      <c r="G6" s="51" t="s">
        <v>471</v>
      </c>
      <c r="H6" s="52"/>
      <c r="I6" s="61"/>
    </row>
    <row r="7" spans="1:9" ht="24.75" customHeight="1">
      <c r="A7" s="23" t="s">
        <v>87</v>
      </c>
      <c r="B7" s="53" t="s">
        <v>467</v>
      </c>
      <c r="C7" s="25">
        <f>SUM(D7,F7:H7)</f>
        <v>0</v>
      </c>
      <c r="D7" s="54" t="s">
        <v>334</v>
      </c>
      <c r="E7" s="54">
        <f>SUM(F7:G7)</f>
        <v>0</v>
      </c>
      <c r="F7" s="54" t="s">
        <v>472</v>
      </c>
      <c r="G7" s="24" t="s">
        <v>347</v>
      </c>
      <c r="H7" s="55" t="s">
        <v>339</v>
      </c>
      <c r="I7" s="62"/>
    </row>
    <row r="8" spans="1:9" ht="19.5" customHeight="1">
      <c r="A8" s="56"/>
      <c r="B8" s="56" t="s">
        <v>65</v>
      </c>
      <c r="C8" s="57">
        <v>5.01</v>
      </c>
      <c r="D8" s="57"/>
      <c r="E8" s="58">
        <v>4.35</v>
      </c>
      <c r="F8" s="57"/>
      <c r="G8" s="57">
        <v>4.35</v>
      </c>
      <c r="H8" s="57">
        <v>0.66</v>
      </c>
      <c r="I8" s="59"/>
    </row>
    <row r="9" spans="1:9" ht="19.5" customHeight="1">
      <c r="A9" s="56"/>
      <c r="B9" s="56" t="s">
        <v>96</v>
      </c>
      <c r="C9" s="57">
        <v>5.01</v>
      </c>
      <c r="D9" s="57"/>
      <c r="E9" s="58">
        <v>4.35</v>
      </c>
      <c r="F9" s="57"/>
      <c r="G9" s="57">
        <v>4.35</v>
      </c>
      <c r="H9" s="57">
        <v>0.66</v>
      </c>
      <c r="I9" s="59"/>
    </row>
    <row r="10" spans="1:9" ht="19.5" customHeight="1">
      <c r="A10" s="56">
        <v>662901</v>
      </c>
      <c r="B10" s="56" t="s">
        <v>0</v>
      </c>
      <c r="C10" s="57">
        <v>5.01</v>
      </c>
      <c r="D10" s="57"/>
      <c r="E10" s="58">
        <v>4.35</v>
      </c>
      <c r="F10" s="57"/>
      <c r="G10" s="57">
        <v>4.35</v>
      </c>
      <c r="H10" s="57">
        <v>0.66</v>
      </c>
      <c r="I10" s="59"/>
    </row>
    <row r="11" spans="1:9" ht="19.5" customHeight="1">
      <c r="A11" s="59"/>
      <c r="B11" s="59"/>
      <c r="C11" s="59"/>
      <c r="D11" s="59"/>
      <c r="E11" s="60"/>
      <c r="F11" s="59"/>
      <c r="G11" s="59"/>
      <c r="H11" s="59"/>
      <c r="I11" s="59"/>
    </row>
  </sheetData>
  <sheetProtection formatCells="0" formatColumns="0" formatRows="0" insertColumns="0" insertRows="0" insertHyperlinks="0" deleteColumns="0" deleteRows="0" sort="0" autoFilter="0" pivotTables="0"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33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479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4" t="s">
        <v>480</v>
      </c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5" t="s">
        <v>0</v>
      </c>
      <c r="B3" s="5"/>
      <c r="C3" s="5"/>
      <c r="D3" s="5"/>
      <c r="E3" s="5"/>
      <c r="F3" s="6"/>
      <c r="G3" s="6"/>
      <c r="H3" s="7" t="s">
        <v>5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8" t="s">
        <v>64</v>
      </c>
      <c r="B4" s="9"/>
      <c r="C4" s="9"/>
      <c r="D4" s="9"/>
      <c r="E4" s="10"/>
      <c r="F4" s="11" t="s">
        <v>481</v>
      </c>
      <c r="G4" s="12"/>
      <c r="H4" s="1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8" t="s">
        <v>74</v>
      </c>
      <c r="B5" s="9"/>
      <c r="C5" s="10"/>
      <c r="D5" s="13" t="s">
        <v>75</v>
      </c>
      <c r="E5" s="14" t="s">
        <v>114</v>
      </c>
      <c r="F5" s="15" t="s">
        <v>65</v>
      </c>
      <c r="G5" s="15" t="s">
        <v>110</v>
      </c>
      <c r="H5" s="12" t="s">
        <v>111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16" t="s">
        <v>84</v>
      </c>
      <c r="B6" s="17" t="s">
        <v>85</v>
      </c>
      <c r="C6" s="18" t="s">
        <v>86</v>
      </c>
      <c r="D6" s="19"/>
      <c r="E6" s="20"/>
      <c r="F6" s="21"/>
      <c r="G6" s="21"/>
      <c r="H6" s="22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3" t="s">
        <v>84</v>
      </c>
      <c r="B7" s="23" t="s">
        <v>85</v>
      </c>
      <c r="C7" s="23" t="s">
        <v>86</v>
      </c>
      <c r="D7" s="23" t="s">
        <v>87</v>
      </c>
      <c r="E7" s="23" t="s">
        <v>88</v>
      </c>
      <c r="F7" s="24">
        <f>SUM(G7:H7)</f>
        <v>0</v>
      </c>
      <c r="G7" s="25" t="s">
        <v>115</v>
      </c>
      <c r="H7" s="24" t="s">
        <v>116</v>
      </c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19.5" customHeight="1">
      <c r="A10" s="30" t="s">
        <v>476</v>
      </c>
      <c r="B10" s="30"/>
      <c r="C10" s="30"/>
      <c r="D10" s="28"/>
      <c r="E10" s="28"/>
      <c r="F10" s="28"/>
      <c r="G10" s="28"/>
      <c r="H10" s="29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</row>
    <row r="11" spans="1:245" ht="19.5" customHeight="1">
      <c r="A11" s="28"/>
      <c r="B11" s="28"/>
      <c r="C11" s="28"/>
      <c r="D11" s="29"/>
      <c r="E11" s="29"/>
      <c r="F11" s="29"/>
      <c r="G11" s="29"/>
      <c r="H11" s="2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</row>
    <row r="12" spans="1:245" ht="19.5" customHeight="1">
      <c r="A12" s="28"/>
      <c r="B12" s="28"/>
      <c r="C12" s="28"/>
      <c r="D12" s="29"/>
      <c r="E12" s="29"/>
      <c r="F12" s="29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ht="19.5" customHeight="1">
      <c r="A13" s="28"/>
      <c r="B13" s="28"/>
      <c r="C13" s="28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</row>
    <row r="14" spans="1:245" ht="19.5" customHeight="1">
      <c r="A14" s="28"/>
      <c r="B14" s="28"/>
      <c r="C14" s="28"/>
      <c r="D14" s="29"/>
      <c r="E14" s="29"/>
      <c r="F14" s="29"/>
      <c r="G14" s="29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245" ht="19.5" customHeight="1">
      <c r="A15" s="28"/>
      <c r="B15" s="28"/>
      <c r="C15" s="28"/>
      <c r="D15" s="29"/>
      <c r="E15" s="29"/>
      <c r="F15" s="29"/>
      <c r="G15" s="29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</row>
    <row r="16" spans="1:245" ht="19.5" customHeight="1">
      <c r="A16" s="28"/>
      <c r="B16" s="28"/>
      <c r="C16" s="28"/>
      <c r="D16" s="28"/>
      <c r="E16" s="28"/>
      <c r="F16" s="28"/>
      <c r="G16" s="28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ht="19.5" customHeight="1">
      <c r="A17" s="28"/>
      <c r="B17" s="28"/>
      <c r="C17" s="28"/>
      <c r="D17" s="28"/>
      <c r="E17" s="31"/>
      <c r="F17" s="31"/>
      <c r="G17" s="31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245" ht="19.5" customHeight="1">
      <c r="A18" s="28"/>
      <c r="B18" s="28"/>
      <c r="C18" s="28"/>
      <c r="D18" s="28"/>
      <c r="E18" s="31"/>
      <c r="F18" s="31"/>
      <c r="G18" s="31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ht="19.5" customHeight="1">
      <c r="A19" s="28"/>
      <c r="B19" s="28"/>
      <c r="C19" s="28"/>
      <c r="D19" s="28"/>
      <c r="E19" s="28"/>
      <c r="F19" s="28"/>
      <c r="G19" s="28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ht="19.5" customHeight="1">
      <c r="A20" s="28"/>
      <c r="B20" s="28"/>
      <c r="C20" s="28"/>
      <c r="D20" s="28"/>
      <c r="E20" s="32"/>
      <c r="F20" s="32"/>
      <c r="G20" s="32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</row>
    <row r="21" spans="1:245" ht="19.5" customHeight="1">
      <c r="A21" s="33"/>
      <c r="B21" s="33"/>
      <c r="C21" s="33"/>
      <c r="D21" s="33"/>
      <c r="E21" s="34"/>
      <c r="F21" s="34"/>
      <c r="G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3"/>
      <c r="B23" s="33"/>
      <c r="C23" s="33"/>
      <c r="D23" s="33"/>
      <c r="E23" s="33"/>
      <c r="F23" s="33"/>
      <c r="G23" s="33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7"/>
      <c r="E24" s="37"/>
      <c r="F24" s="33"/>
      <c r="G24" s="33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3"/>
      <c r="G25" s="33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7"/>
      <c r="E26" s="37"/>
      <c r="F26" s="33"/>
      <c r="G26" s="33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7"/>
      <c r="E27" s="37"/>
      <c r="F27" s="33"/>
      <c r="G27" s="33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3"/>
      <c r="G28" s="33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  <row r="29" spans="1:245" ht="19.5" customHeight="1">
      <c r="A29" s="37"/>
      <c r="B29" s="37"/>
      <c r="C29" s="37"/>
      <c r="D29" s="37"/>
      <c r="E29" s="37"/>
      <c r="F29" s="33"/>
      <c r="G29" s="33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</row>
    <row r="30" spans="1:245" ht="19.5" customHeight="1">
      <c r="A30" s="37"/>
      <c r="B30" s="37"/>
      <c r="C30" s="37"/>
      <c r="D30" s="37"/>
      <c r="E30" s="37"/>
      <c r="F30" s="33"/>
      <c r="G30" s="33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</row>
    <row r="31" spans="1:245" ht="19.5" customHeight="1">
      <c r="A31" s="37"/>
      <c r="B31" s="37"/>
      <c r="C31" s="37"/>
      <c r="D31" s="37"/>
      <c r="E31" s="37"/>
      <c r="F31" s="33"/>
      <c r="G31" s="33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45" ht="19.5" customHeight="1">
      <c r="A32" s="37"/>
      <c r="B32" s="37"/>
      <c r="C32" s="37"/>
      <c r="D32" s="37"/>
      <c r="E32" s="37"/>
      <c r="F32" s="33"/>
      <c r="G32" s="33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</row>
    <row r="33" spans="1:245" ht="19.5" customHeight="1">
      <c r="A33" s="37"/>
      <c r="B33" s="37"/>
      <c r="C33" s="37"/>
      <c r="D33" s="37"/>
      <c r="E33" s="37"/>
      <c r="F33" s="33"/>
      <c r="G33" s="33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H2"/>
    <mergeCell ref="A4:E4"/>
    <mergeCell ref="F4:H4"/>
    <mergeCell ref="A5:C5"/>
    <mergeCell ref="A10:C10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showGridLines="0" showZeros="0" view="pageBreakPreview" zoomScale="60" workbookViewId="0" topLeftCell="A1">
      <selection activeCell="A2" sqref="A2:D2"/>
    </sheetView>
  </sheetViews>
  <sheetFormatPr defaultColWidth="8.66015625" defaultRowHeight="20.25" customHeight="1"/>
  <cols>
    <col min="1" max="1" width="59.16015625" style="184" customWidth="1"/>
    <col min="2" max="2" width="44.33203125" style="184" customWidth="1"/>
    <col min="3" max="3" width="65.16015625" style="184" customWidth="1"/>
    <col min="4" max="4" width="44.33203125" style="184" customWidth="1"/>
    <col min="5" max="16384" width="8.66015625" style="184" customWidth="1"/>
  </cols>
  <sheetData>
    <row r="1" spans="1:31" ht="20.25" customHeight="1">
      <c r="A1" s="129"/>
      <c r="B1" s="129"/>
      <c r="C1" s="129"/>
      <c r="D1" s="41" t="s">
        <v>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0.25" customHeight="1">
      <c r="A2" s="4" t="s">
        <v>4</v>
      </c>
      <c r="B2" s="4"/>
      <c r="C2" s="4"/>
      <c r="D2" s="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0.25" customHeight="1">
      <c r="A3" s="130" t="s">
        <v>0</v>
      </c>
      <c r="B3" s="130"/>
      <c r="C3" s="39"/>
      <c r="D3" s="7" t="s">
        <v>5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ht="20.25" customHeight="1">
      <c r="A4" s="131" t="s">
        <v>6</v>
      </c>
      <c r="B4" s="132"/>
      <c r="C4" s="131" t="s">
        <v>7</v>
      </c>
      <c r="D4" s="132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ht="20.25" customHeight="1">
      <c r="A5" s="134" t="s">
        <v>8</v>
      </c>
      <c r="B5" s="134" t="s">
        <v>9</v>
      </c>
      <c r="C5" s="134" t="s">
        <v>8</v>
      </c>
      <c r="D5" s="185" t="s">
        <v>9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ht="20.25" customHeight="1">
      <c r="A6" s="149" t="s">
        <v>10</v>
      </c>
      <c r="B6" s="174">
        <v>498.42</v>
      </c>
      <c r="C6" s="149" t="s">
        <v>11</v>
      </c>
      <c r="D6" s="17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ht="20.25" customHeight="1">
      <c r="A7" s="149" t="s">
        <v>12</v>
      </c>
      <c r="B7" s="138"/>
      <c r="C7" s="149" t="s">
        <v>13</v>
      </c>
      <c r="D7" s="174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ht="20.25" customHeight="1">
      <c r="A8" s="137" t="s">
        <v>14</v>
      </c>
      <c r="B8" s="174"/>
      <c r="C8" s="186" t="s">
        <v>15</v>
      </c>
      <c r="D8" s="174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ht="20.25" customHeight="1">
      <c r="A9" s="149" t="s">
        <v>16</v>
      </c>
      <c r="B9" s="187"/>
      <c r="C9" s="149" t="s">
        <v>17</v>
      </c>
      <c r="D9" s="174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ht="20.25" customHeight="1">
      <c r="A10" s="149" t="s">
        <v>18</v>
      </c>
      <c r="B10" s="174"/>
      <c r="C10" s="149" t="s">
        <v>19</v>
      </c>
      <c r="D10" s="17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ht="20.25" customHeight="1">
      <c r="A11" s="149" t="s">
        <v>20</v>
      </c>
      <c r="B11" s="174"/>
      <c r="C11" s="149" t="s">
        <v>21</v>
      </c>
      <c r="D11" s="174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ht="20.25" customHeight="1">
      <c r="A12" s="149"/>
      <c r="B12" s="174"/>
      <c r="C12" s="149" t="s">
        <v>22</v>
      </c>
      <c r="D12" s="174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ht="20.25" customHeight="1">
      <c r="A13" s="144"/>
      <c r="B13" s="174"/>
      <c r="C13" s="149" t="s">
        <v>23</v>
      </c>
      <c r="D13" s="174">
        <v>15.53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ht="20.25" customHeight="1">
      <c r="A14" s="144"/>
      <c r="B14" s="174"/>
      <c r="C14" s="149" t="s">
        <v>24</v>
      </c>
      <c r="D14" s="174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ht="20.25" customHeight="1">
      <c r="A15" s="144"/>
      <c r="B15" s="174"/>
      <c r="C15" s="149" t="s">
        <v>25</v>
      </c>
      <c r="D15" s="174">
        <v>6.6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ht="20.25" customHeight="1">
      <c r="A16" s="144"/>
      <c r="B16" s="174"/>
      <c r="C16" s="149" t="s">
        <v>26</v>
      </c>
      <c r="D16" s="174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ht="20.25" customHeight="1">
      <c r="A17" s="144"/>
      <c r="B17" s="174"/>
      <c r="C17" s="149" t="s">
        <v>27</v>
      </c>
      <c r="D17" s="174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ht="20.25" customHeight="1">
      <c r="A18" s="144"/>
      <c r="B18" s="174"/>
      <c r="C18" s="149" t="s">
        <v>28</v>
      </c>
      <c r="D18" s="174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ht="20.25" customHeight="1">
      <c r="A19" s="144"/>
      <c r="B19" s="174"/>
      <c r="C19" s="149" t="s">
        <v>29</v>
      </c>
      <c r="D19" s="174">
        <v>468.53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ht="20.25" customHeight="1">
      <c r="A20" s="144"/>
      <c r="B20" s="174"/>
      <c r="C20" s="149" t="s">
        <v>30</v>
      </c>
      <c r="D20" s="174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ht="20.25" customHeight="1">
      <c r="A21" s="144"/>
      <c r="B21" s="174"/>
      <c r="C21" s="149" t="s">
        <v>31</v>
      </c>
      <c r="D21" s="174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ht="20.25" customHeight="1">
      <c r="A22" s="144"/>
      <c r="B22" s="174"/>
      <c r="C22" s="149" t="s">
        <v>32</v>
      </c>
      <c r="D22" s="174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ht="20.25" customHeight="1">
      <c r="A23" s="144"/>
      <c r="B23" s="174"/>
      <c r="C23" s="149" t="s">
        <v>33</v>
      </c>
      <c r="D23" s="174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ht="20.25" customHeight="1">
      <c r="A24" s="144"/>
      <c r="B24" s="174"/>
      <c r="C24" s="149" t="s">
        <v>34</v>
      </c>
      <c r="D24" s="174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ht="20.25" customHeight="1">
      <c r="A25" s="144"/>
      <c r="B25" s="174"/>
      <c r="C25" s="149" t="s">
        <v>35</v>
      </c>
      <c r="D25" s="174">
        <v>7.76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ht="20.25" customHeight="1">
      <c r="A26" s="149"/>
      <c r="B26" s="174"/>
      <c r="C26" s="149" t="s">
        <v>36</v>
      </c>
      <c r="D26" s="174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ht="20.25" customHeight="1">
      <c r="A27" s="149"/>
      <c r="B27" s="174"/>
      <c r="C27" s="149" t="s">
        <v>37</v>
      </c>
      <c r="D27" s="174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ht="20.25" customHeight="1">
      <c r="A28" s="149" t="s">
        <v>38</v>
      </c>
      <c r="B28" s="174"/>
      <c r="C28" s="149" t="s">
        <v>39</v>
      </c>
      <c r="D28" s="174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ht="20.25" customHeight="1">
      <c r="A29" s="149"/>
      <c r="B29" s="174"/>
      <c r="C29" s="149" t="s">
        <v>40</v>
      </c>
      <c r="D29" s="174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ht="20.25" customHeight="1">
      <c r="A30" s="153"/>
      <c r="B30" s="138"/>
      <c r="C30" s="153" t="s">
        <v>41</v>
      </c>
      <c r="D30" s="138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ht="20.25" customHeight="1">
      <c r="A31" s="156"/>
      <c r="B31" s="141"/>
      <c r="C31" s="156" t="s">
        <v>42</v>
      </c>
      <c r="D31" s="14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ht="20.25" customHeight="1">
      <c r="A32" s="156"/>
      <c r="B32" s="141"/>
      <c r="C32" s="156" t="s">
        <v>43</v>
      </c>
      <c r="D32" s="14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ht="20.25" customHeight="1">
      <c r="A33" s="156"/>
      <c r="B33" s="141"/>
      <c r="C33" s="156" t="s">
        <v>44</v>
      </c>
      <c r="D33" s="14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ht="20.25" customHeight="1">
      <c r="A34" s="156"/>
      <c r="B34" s="141"/>
      <c r="C34" s="156" t="s">
        <v>45</v>
      </c>
      <c r="D34" s="14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ht="20.25" customHeight="1">
      <c r="A35" s="156"/>
      <c r="B35" s="141"/>
      <c r="C35" s="156" t="s">
        <v>46</v>
      </c>
      <c r="D35" s="14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ht="20.25" customHeight="1">
      <c r="A36" s="156"/>
      <c r="B36" s="141"/>
      <c r="C36" s="156"/>
      <c r="D36" s="15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ht="20.25" customHeight="1">
      <c r="A37" s="158" t="s">
        <v>47</v>
      </c>
      <c r="B37" s="159">
        <f>SUM(B6:B34)</f>
        <v>498.42</v>
      </c>
      <c r="C37" s="158" t="s">
        <v>48</v>
      </c>
      <c r="D37" s="159">
        <f>SUM(D6:D35)</f>
        <v>498.41999999999996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ht="20.25" customHeight="1">
      <c r="A38" s="156" t="s">
        <v>49</v>
      </c>
      <c r="B38" s="141" t="s">
        <v>50</v>
      </c>
      <c r="C38" s="156" t="s">
        <v>51</v>
      </c>
      <c r="D38" s="141" t="s">
        <v>52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ht="20.25" customHeight="1">
      <c r="A39" s="156" t="s">
        <v>53</v>
      </c>
      <c r="B39" s="141" t="s">
        <v>54</v>
      </c>
      <c r="C39" s="156" t="s">
        <v>55</v>
      </c>
      <c r="D39" s="141" t="s">
        <v>56</v>
      </c>
      <c r="E39" s="161"/>
      <c r="F39" s="161"/>
      <c r="G39" s="188" t="s">
        <v>57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ht="20.25" customHeight="1">
      <c r="A40" s="156"/>
      <c r="B40" s="141"/>
      <c r="C40" s="156" t="s">
        <v>58</v>
      </c>
      <c r="D40" s="141" t="s">
        <v>59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ht="20.25" customHeight="1">
      <c r="A41" s="189"/>
      <c r="B41" s="190"/>
      <c r="C41" s="189"/>
      <c r="D41" s="191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</row>
    <row r="42" spans="1:31" ht="20.25" customHeight="1">
      <c r="A42" s="192" t="s">
        <v>60</v>
      </c>
      <c r="B42" s="193">
        <f>SUM(B37:B39)</f>
        <v>498.42</v>
      </c>
      <c r="C42" s="192" t="s">
        <v>61</v>
      </c>
      <c r="D42" s="194">
        <f>SUM(D37,D38,D40)</f>
        <v>498.41999999999996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</row>
    <row r="43" spans="1:31" ht="20.25" customHeight="1">
      <c r="A43" s="195"/>
      <c r="B43" s="196"/>
      <c r="C43" s="197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2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view="pageBreakPreview" zoomScale="60" workbookViewId="0" topLeftCell="A1">
      <selection activeCell="A2" sqref="A2:T2"/>
    </sheetView>
  </sheetViews>
  <sheetFormatPr defaultColWidth="9.16015625" defaultRowHeight="12.75" customHeight="1"/>
  <cols>
    <col min="1" max="1" width="4.83203125" style="0" customWidth="1"/>
    <col min="2" max="2" width="6.33203125" style="0" customWidth="1"/>
    <col min="3" max="3" width="7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1"/>
      <c r="T1" s="183" t="s">
        <v>62</v>
      </c>
    </row>
    <row r="2" spans="1:20" ht="19.5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2"/>
      <c r="G3" s="42"/>
      <c r="H3" s="42"/>
      <c r="I3" s="42"/>
      <c r="J3" s="112"/>
      <c r="K3" s="112"/>
      <c r="L3" s="112"/>
      <c r="M3" s="112"/>
      <c r="N3" s="112"/>
      <c r="O3" s="112"/>
      <c r="P3" s="112"/>
      <c r="Q3" s="112"/>
      <c r="R3" s="112"/>
      <c r="S3" s="33"/>
      <c r="T3" s="7" t="s">
        <v>5</v>
      </c>
    </row>
    <row r="4" spans="1:20" ht="19.5" customHeight="1">
      <c r="A4" s="8" t="s">
        <v>64</v>
      </c>
      <c r="B4" s="9"/>
      <c r="C4" s="9"/>
      <c r="D4" s="9"/>
      <c r="E4" s="10"/>
      <c r="F4" s="77" t="s">
        <v>65</v>
      </c>
      <c r="G4" s="12" t="s">
        <v>66</v>
      </c>
      <c r="H4" s="15" t="s">
        <v>67</v>
      </c>
      <c r="I4" s="15" t="s">
        <v>68</v>
      </c>
      <c r="J4" s="15" t="s">
        <v>69</v>
      </c>
      <c r="K4" s="15" t="s">
        <v>70</v>
      </c>
      <c r="L4" s="15"/>
      <c r="M4" s="177" t="s">
        <v>71</v>
      </c>
      <c r="N4" s="108" t="s">
        <v>72</v>
      </c>
      <c r="O4" s="109"/>
      <c r="P4" s="109"/>
      <c r="Q4" s="109"/>
      <c r="R4" s="110"/>
      <c r="S4" s="77" t="s">
        <v>73</v>
      </c>
      <c r="T4" s="15" t="s">
        <v>50</v>
      </c>
    </row>
    <row r="5" spans="1:20" ht="19.5" customHeight="1">
      <c r="A5" s="8" t="s">
        <v>74</v>
      </c>
      <c r="B5" s="9"/>
      <c r="C5" s="10"/>
      <c r="D5" s="79" t="s">
        <v>75</v>
      </c>
      <c r="E5" s="14" t="s">
        <v>76</v>
      </c>
      <c r="F5" s="15"/>
      <c r="G5" s="12"/>
      <c r="H5" s="15"/>
      <c r="I5" s="15"/>
      <c r="J5" s="15"/>
      <c r="K5" s="178" t="s">
        <v>77</v>
      </c>
      <c r="L5" s="15" t="s">
        <v>78</v>
      </c>
      <c r="M5" s="179"/>
      <c r="N5" s="96" t="s">
        <v>79</v>
      </c>
      <c r="O5" s="96" t="s">
        <v>80</v>
      </c>
      <c r="P5" s="96" t="s">
        <v>81</v>
      </c>
      <c r="Q5" s="96" t="s">
        <v>82</v>
      </c>
      <c r="R5" s="96" t="s">
        <v>83</v>
      </c>
      <c r="S5" s="15"/>
      <c r="T5" s="15"/>
    </row>
    <row r="6" spans="1:20" ht="30.75" customHeight="1">
      <c r="A6" s="17" t="s">
        <v>84</v>
      </c>
      <c r="B6" s="16" t="s">
        <v>85</v>
      </c>
      <c r="C6" s="18" t="s">
        <v>86</v>
      </c>
      <c r="D6" s="20"/>
      <c r="E6" s="20"/>
      <c r="F6" s="21"/>
      <c r="G6" s="22"/>
      <c r="H6" s="21"/>
      <c r="I6" s="21"/>
      <c r="J6" s="21"/>
      <c r="K6" s="180"/>
      <c r="L6" s="21"/>
      <c r="M6" s="181"/>
      <c r="N6" s="21"/>
      <c r="O6" s="21"/>
      <c r="P6" s="21"/>
      <c r="Q6" s="21"/>
      <c r="R6" s="21"/>
      <c r="S6" s="21"/>
      <c r="T6" s="21"/>
    </row>
    <row r="7" spans="1:20" ht="45" customHeight="1">
      <c r="A7" s="53" t="s">
        <v>84</v>
      </c>
      <c r="B7" s="53" t="s">
        <v>85</v>
      </c>
      <c r="C7" s="53" t="s">
        <v>86</v>
      </c>
      <c r="D7" s="53" t="s">
        <v>87</v>
      </c>
      <c r="E7" s="53" t="s">
        <v>88</v>
      </c>
      <c r="F7" s="24" t="s">
        <v>89</v>
      </c>
      <c r="G7" s="24" t="s">
        <v>54</v>
      </c>
      <c r="H7" s="24" t="s">
        <v>90</v>
      </c>
      <c r="I7" s="24" t="s">
        <v>91</v>
      </c>
      <c r="J7" s="24" t="s">
        <v>92</v>
      </c>
      <c r="K7" s="24" t="s">
        <v>93</v>
      </c>
      <c r="L7" s="24" t="s">
        <v>94</v>
      </c>
      <c r="M7" s="24" t="s">
        <v>71</v>
      </c>
      <c r="N7" s="24">
        <f>SUM(O7:R7)</f>
        <v>0</v>
      </c>
      <c r="O7" s="24" t="s">
        <v>80</v>
      </c>
      <c r="P7" s="24" t="s">
        <v>81</v>
      </c>
      <c r="Q7" s="24" t="s">
        <v>82</v>
      </c>
      <c r="R7" s="24" t="s">
        <v>83</v>
      </c>
      <c r="S7" s="24" t="s">
        <v>95</v>
      </c>
      <c r="T7" s="24" t="s">
        <v>50</v>
      </c>
    </row>
    <row r="8" spans="1:20" ht="19.5" customHeight="1">
      <c r="A8" s="98"/>
      <c r="B8" s="98"/>
      <c r="C8" s="98"/>
      <c r="D8" s="98"/>
      <c r="E8" s="98" t="s">
        <v>65</v>
      </c>
      <c r="F8" s="98">
        <v>498.42</v>
      </c>
      <c r="G8" s="98"/>
      <c r="H8" s="98">
        <v>498.42</v>
      </c>
      <c r="I8" s="98"/>
      <c r="J8" s="98"/>
      <c r="K8" s="98"/>
      <c r="L8" s="98"/>
      <c r="M8" s="98"/>
      <c r="N8" s="182"/>
      <c r="O8" s="182"/>
      <c r="P8" s="98"/>
      <c r="Q8" s="98"/>
      <c r="R8" s="98"/>
      <c r="S8" s="98"/>
      <c r="T8" s="98"/>
    </row>
    <row r="9" spans="1:20" ht="19.5" customHeight="1">
      <c r="A9" s="98"/>
      <c r="B9" s="98"/>
      <c r="C9" s="98"/>
      <c r="D9" s="98"/>
      <c r="E9" s="98" t="s">
        <v>96</v>
      </c>
      <c r="F9" s="98">
        <v>498.42</v>
      </c>
      <c r="G9" s="98"/>
      <c r="H9" s="98">
        <v>498.42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9.5" customHeight="1">
      <c r="A10" s="98"/>
      <c r="B10" s="98"/>
      <c r="C10" s="98"/>
      <c r="D10" s="98"/>
      <c r="E10" s="98" t="s">
        <v>0</v>
      </c>
      <c r="F10" s="98">
        <v>498.42</v>
      </c>
      <c r="G10" s="98"/>
      <c r="H10" s="98">
        <v>498.42</v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9.5" customHeight="1">
      <c r="A11" s="98">
        <v>208</v>
      </c>
      <c r="B11" s="101" t="s">
        <v>97</v>
      </c>
      <c r="C11" s="101" t="s">
        <v>97</v>
      </c>
      <c r="D11" s="98">
        <v>662901</v>
      </c>
      <c r="E11" s="98" t="s">
        <v>0</v>
      </c>
      <c r="F11" s="98">
        <v>10.35</v>
      </c>
      <c r="G11" s="98"/>
      <c r="H11" s="98">
        <v>10.35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9.5" customHeight="1">
      <c r="A12" s="98">
        <v>208</v>
      </c>
      <c r="B12" s="101" t="s">
        <v>97</v>
      </c>
      <c r="C12" s="101" t="s">
        <v>98</v>
      </c>
      <c r="D12" s="98">
        <v>662901</v>
      </c>
      <c r="E12" s="98" t="s">
        <v>0</v>
      </c>
      <c r="F12" s="98">
        <v>5.18</v>
      </c>
      <c r="G12" s="98"/>
      <c r="H12" s="98">
        <v>5.18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9.5" customHeight="1">
      <c r="A13" s="98">
        <v>210</v>
      </c>
      <c r="B13" s="101" t="s">
        <v>99</v>
      </c>
      <c r="C13" s="101" t="s">
        <v>100</v>
      </c>
      <c r="D13" s="98">
        <v>662901</v>
      </c>
      <c r="E13" s="98" t="s">
        <v>0</v>
      </c>
      <c r="F13" s="98">
        <v>6.08</v>
      </c>
      <c r="G13" s="98"/>
      <c r="H13" s="98">
        <v>6.08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9.5" customHeight="1">
      <c r="A14" s="98">
        <v>210</v>
      </c>
      <c r="B14" s="101" t="s">
        <v>99</v>
      </c>
      <c r="C14" s="101" t="s">
        <v>101</v>
      </c>
      <c r="D14" s="98">
        <v>662901</v>
      </c>
      <c r="E14" s="98" t="s">
        <v>0</v>
      </c>
      <c r="F14" s="98">
        <v>0.52</v>
      </c>
      <c r="G14" s="98"/>
      <c r="H14" s="98">
        <v>0.52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19.5" customHeight="1">
      <c r="A15" s="98">
        <v>214</v>
      </c>
      <c r="B15" s="101" t="s">
        <v>97</v>
      </c>
      <c r="C15" s="101" t="s">
        <v>102</v>
      </c>
      <c r="D15" s="98">
        <v>662901</v>
      </c>
      <c r="E15" s="98" t="s">
        <v>0</v>
      </c>
      <c r="F15" s="98">
        <v>11.56</v>
      </c>
      <c r="G15" s="98"/>
      <c r="H15" s="98">
        <v>11.56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19.5" customHeight="1">
      <c r="A16" s="98">
        <v>214</v>
      </c>
      <c r="B16" s="101" t="s">
        <v>97</v>
      </c>
      <c r="C16" s="101" t="s">
        <v>100</v>
      </c>
      <c r="D16" s="98">
        <v>662901</v>
      </c>
      <c r="E16" s="98" t="s">
        <v>0</v>
      </c>
      <c r="F16" s="98">
        <v>111.31</v>
      </c>
      <c r="G16" s="98"/>
      <c r="H16" s="98">
        <v>111.31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9.5" customHeight="1">
      <c r="A17" s="98">
        <v>214</v>
      </c>
      <c r="B17" s="101" t="s">
        <v>103</v>
      </c>
      <c r="C17" s="101" t="s">
        <v>104</v>
      </c>
      <c r="D17" s="98">
        <v>662901</v>
      </c>
      <c r="E17" s="98" t="s">
        <v>0</v>
      </c>
      <c r="F17" s="98">
        <v>20</v>
      </c>
      <c r="G17" s="98"/>
      <c r="H17" s="98">
        <v>20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9.5" customHeight="1">
      <c r="A18" s="98">
        <v>214</v>
      </c>
      <c r="B18" s="101" t="s">
        <v>103</v>
      </c>
      <c r="C18" s="101" t="s">
        <v>105</v>
      </c>
      <c r="D18" s="98">
        <v>662901</v>
      </c>
      <c r="E18" s="98" t="s">
        <v>0</v>
      </c>
      <c r="F18" s="98">
        <v>325.66</v>
      </c>
      <c r="G18" s="98"/>
      <c r="H18" s="98">
        <v>325.66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19.5" customHeight="1">
      <c r="A19" s="98">
        <v>221</v>
      </c>
      <c r="B19" s="101" t="s">
        <v>106</v>
      </c>
      <c r="C19" s="101" t="s">
        <v>107</v>
      </c>
      <c r="D19" s="98">
        <v>662901</v>
      </c>
      <c r="E19" s="98" t="s">
        <v>0</v>
      </c>
      <c r="F19" s="98">
        <v>7.76</v>
      </c>
      <c r="G19" s="98"/>
      <c r="H19" s="98">
        <v>7.76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9.5" customHeight="1">
      <c r="A20" s="120"/>
      <c r="B20" s="120"/>
      <c r="C20" s="120"/>
      <c r="D20" s="120"/>
      <c r="E20" s="120"/>
      <c r="F20" s="120"/>
      <c r="G20" s="120"/>
      <c r="H20" s="120"/>
      <c r="I20" s="121"/>
      <c r="J20" s="121"/>
      <c r="K20" s="120"/>
      <c r="L20" s="120"/>
      <c r="M20" s="120"/>
      <c r="N20" s="120"/>
      <c r="O20" s="121"/>
      <c r="P20" s="121"/>
      <c r="Q20" s="121"/>
      <c r="R20" s="120"/>
      <c r="S20" s="120"/>
      <c r="T20" s="120"/>
    </row>
    <row r="21" spans="1:20" ht="19.5" customHeight="1">
      <c r="A21" s="120"/>
      <c r="B21" s="120"/>
      <c r="C21" s="120"/>
      <c r="D21" s="120"/>
      <c r="E21" s="120"/>
      <c r="F21" s="120"/>
      <c r="G21" s="120"/>
      <c r="H21" s="120"/>
      <c r="I21" s="121"/>
      <c r="J21" s="121"/>
      <c r="K21" s="120"/>
      <c r="L21" s="120"/>
      <c r="M21" s="120"/>
      <c r="N21" s="120"/>
      <c r="O21" s="121"/>
      <c r="P21" s="121"/>
      <c r="Q21" s="121"/>
      <c r="R21" s="120"/>
      <c r="S21" s="120"/>
      <c r="T21" s="120"/>
    </row>
    <row r="22" spans="1:20" ht="19.5" customHeight="1">
      <c r="A22" s="120"/>
      <c r="B22" s="120"/>
      <c r="C22" s="120"/>
      <c r="D22" s="120"/>
      <c r="E22" s="120"/>
      <c r="F22" s="120"/>
      <c r="G22" s="120"/>
      <c r="H22" s="120"/>
      <c r="I22" s="121"/>
      <c r="J22" s="121"/>
      <c r="K22" s="120"/>
      <c r="L22" s="120"/>
      <c r="M22" s="120"/>
      <c r="N22" s="120"/>
      <c r="O22" s="121"/>
      <c r="P22" s="121"/>
      <c r="Q22" s="121"/>
      <c r="R22" s="120"/>
      <c r="S22" s="120"/>
      <c r="T22" s="120"/>
    </row>
    <row r="23" spans="1:20" ht="19.5" customHeight="1">
      <c r="A23" s="120"/>
      <c r="B23" s="120"/>
      <c r="C23" s="120"/>
      <c r="D23" s="120"/>
      <c r="E23" s="120"/>
      <c r="F23" s="120"/>
      <c r="G23" s="120"/>
      <c r="H23" s="120"/>
      <c r="I23" s="121"/>
      <c r="J23" s="121"/>
      <c r="K23" s="120"/>
      <c r="L23" s="120"/>
      <c r="M23" s="120"/>
      <c r="N23" s="120"/>
      <c r="O23" s="121"/>
      <c r="P23" s="121"/>
      <c r="Q23" s="121"/>
      <c r="R23" s="120"/>
      <c r="S23" s="120"/>
      <c r="T23" s="120"/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7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view="pageBreakPreview" zoomScale="60" workbookViewId="0" topLeftCell="A1">
      <selection activeCell="A2" sqref="A2:IV2"/>
    </sheetView>
  </sheetViews>
  <sheetFormatPr defaultColWidth="9.16015625" defaultRowHeight="12.75" customHeight="1"/>
  <cols>
    <col min="1" max="1" width="7.66015625" style="0" customWidth="1"/>
    <col min="2" max="2" width="9.5" style="0" customWidth="1"/>
    <col min="3" max="3" width="7.5" style="0" customWidth="1"/>
    <col min="4" max="4" width="10.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9"/>
      <c r="B1" s="162"/>
      <c r="C1" s="162"/>
      <c r="D1" s="162"/>
      <c r="E1" s="162"/>
      <c r="F1" s="162"/>
      <c r="G1" s="162"/>
      <c r="H1" s="162"/>
      <c r="I1" s="162"/>
      <c r="J1" s="175" t="s">
        <v>108</v>
      </c>
    </row>
    <row r="2" spans="1:10" ht="19.5" customHeight="1">
      <c r="A2" s="4" t="s">
        <v>109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130" t="s">
        <v>0</v>
      </c>
      <c r="B3" s="130"/>
      <c r="C3" s="130"/>
      <c r="D3" s="130"/>
      <c r="E3" s="130"/>
      <c r="F3" s="163"/>
      <c r="G3" s="163"/>
      <c r="H3" s="163"/>
      <c r="I3" s="163"/>
      <c r="J3" s="7" t="s">
        <v>5</v>
      </c>
      <c r="K3" s="33"/>
      <c r="L3" s="33"/>
    </row>
    <row r="4" spans="1:12" ht="19.5" customHeight="1">
      <c r="A4" s="131" t="s">
        <v>64</v>
      </c>
      <c r="B4" s="133"/>
      <c r="C4" s="133"/>
      <c r="D4" s="133"/>
      <c r="E4" s="132"/>
      <c r="F4" s="164" t="s">
        <v>65</v>
      </c>
      <c r="G4" s="165" t="s">
        <v>110</v>
      </c>
      <c r="H4" s="166" t="s">
        <v>111</v>
      </c>
      <c r="I4" s="166" t="s">
        <v>112</v>
      </c>
      <c r="J4" s="171" t="s">
        <v>113</v>
      </c>
      <c r="K4" s="33"/>
      <c r="L4" s="33"/>
    </row>
    <row r="5" spans="1:12" ht="19.5" customHeight="1">
      <c r="A5" s="131" t="s">
        <v>74</v>
      </c>
      <c r="B5" s="133"/>
      <c r="C5" s="132"/>
      <c r="D5" s="167" t="s">
        <v>75</v>
      </c>
      <c r="E5" s="168" t="s">
        <v>114</v>
      </c>
      <c r="F5" s="165"/>
      <c r="G5" s="165"/>
      <c r="H5" s="166"/>
      <c r="I5" s="166"/>
      <c r="J5" s="171"/>
      <c r="K5" s="33"/>
      <c r="L5" s="33"/>
    </row>
    <row r="6" spans="1:12" ht="15" customHeight="1">
      <c r="A6" s="169" t="s">
        <v>84</v>
      </c>
      <c r="B6" s="169" t="s">
        <v>85</v>
      </c>
      <c r="C6" s="170" t="s">
        <v>86</v>
      </c>
      <c r="D6" s="171"/>
      <c r="E6" s="172"/>
      <c r="F6" s="165"/>
      <c r="G6" s="165"/>
      <c r="H6" s="166"/>
      <c r="I6" s="166"/>
      <c r="J6" s="171"/>
      <c r="K6" s="33"/>
      <c r="L6" s="33"/>
    </row>
    <row r="7" spans="1:12" ht="42" customHeight="1">
      <c r="A7" s="173" t="s">
        <v>84</v>
      </c>
      <c r="B7" s="173" t="s">
        <v>85</v>
      </c>
      <c r="C7" s="173" t="s">
        <v>86</v>
      </c>
      <c r="D7" s="173" t="s">
        <v>87</v>
      </c>
      <c r="E7" s="173" t="s">
        <v>88</v>
      </c>
      <c r="F7" s="174">
        <f>SUM(G7:J7)</f>
        <v>0</v>
      </c>
      <c r="G7" s="174" t="s">
        <v>115</v>
      </c>
      <c r="H7" s="174" t="s">
        <v>116</v>
      </c>
      <c r="I7" s="174" t="s">
        <v>117</v>
      </c>
      <c r="J7" s="174" t="s">
        <v>118</v>
      </c>
      <c r="K7" s="176"/>
      <c r="L7" s="176"/>
    </row>
    <row r="8" spans="1:12" ht="19.5" customHeight="1">
      <c r="A8" s="98"/>
      <c r="B8" s="98"/>
      <c r="C8" s="98"/>
      <c r="D8" s="98">
        <v>662901</v>
      </c>
      <c r="E8" s="98" t="s">
        <v>65</v>
      </c>
      <c r="F8" s="98">
        <v>498.42</v>
      </c>
      <c r="G8" s="98">
        <v>151.92</v>
      </c>
      <c r="H8" s="98">
        <v>346.5</v>
      </c>
      <c r="I8" s="98"/>
      <c r="J8" s="98"/>
      <c r="K8" s="36"/>
      <c r="L8" s="36"/>
    </row>
    <row r="9" spans="1:12" ht="19.5" customHeight="1">
      <c r="A9" s="98"/>
      <c r="B9" s="98"/>
      <c r="C9" s="98"/>
      <c r="D9" s="98">
        <v>662901</v>
      </c>
      <c r="E9" s="98" t="s">
        <v>96</v>
      </c>
      <c r="F9" s="98">
        <v>498.42</v>
      </c>
      <c r="G9" s="98">
        <v>151.92</v>
      </c>
      <c r="H9" s="98">
        <v>346.5</v>
      </c>
      <c r="I9" s="98"/>
      <c r="J9" s="98"/>
      <c r="K9" s="36"/>
      <c r="L9" s="36"/>
    </row>
    <row r="10" spans="1:12" ht="19.5" customHeight="1">
      <c r="A10" s="98"/>
      <c r="B10" s="98"/>
      <c r="C10" s="98"/>
      <c r="D10" s="98">
        <v>662901</v>
      </c>
      <c r="E10" s="98" t="s">
        <v>0</v>
      </c>
      <c r="F10" s="98">
        <v>498.42</v>
      </c>
      <c r="G10" s="98">
        <v>151.92</v>
      </c>
      <c r="H10" s="98">
        <v>346.5</v>
      </c>
      <c r="I10" s="98"/>
      <c r="J10" s="98"/>
      <c r="K10" s="36"/>
      <c r="L10" s="36"/>
    </row>
    <row r="11" spans="1:12" ht="21" customHeight="1">
      <c r="A11" s="98">
        <v>214</v>
      </c>
      <c r="B11" s="101" t="s">
        <v>97</v>
      </c>
      <c r="C11" s="101" t="s">
        <v>101</v>
      </c>
      <c r="D11" s="98">
        <v>662901</v>
      </c>
      <c r="E11" s="98" t="s">
        <v>119</v>
      </c>
      <c r="F11" s="98"/>
      <c r="G11" s="98">
        <v>19.43</v>
      </c>
      <c r="H11" s="98"/>
      <c r="I11" s="98"/>
      <c r="J11" s="98"/>
      <c r="K11" s="36"/>
      <c r="L11" s="36"/>
    </row>
    <row r="12" spans="1:12" ht="21" customHeight="1">
      <c r="A12" s="98">
        <v>214</v>
      </c>
      <c r="B12" s="101" t="s">
        <v>97</v>
      </c>
      <c r="C12" s="101" t="s">
        <v>101</v>
      </c>
      <c r="D12" s="98">
        <v>662901</v>
      </c>
      <c r="E12" s="98" t="s">
        <v>120</v>
      </c>
      <c r="F12" s="98"/>
      <c r="G12" s="98">
        <v>0.72</v>
      </c>
      <c r="H12" s="98"/>
      <c r="I12" s="98"/>
      <c r="J12" s="98"/>
      <c r="K12" s="36"/>
      <c r="L12" s="36"/>
    </row>
    <row r="13" spans="1:12" ht="21" customHeight="1">
      <c r="A13" s="98">
        <v>214</v>
      </c>
      <c r="B13" s="101" t="s">
        <v>97</v>
      </c>
      <c r="C13" s="101" t="s">
        <v>101</v>
      </c>
      <c r="D13" s="98">
        <v>662901</v>
      </c>
      <c r="E13" s="98" t="s">
        <v>121</v>
      </c>
      <c r="F13" s="98"/>
      <c r="G13" s="98">
        <v>26.91</v>
      </c>
      <c r="H13" s="98"/>
      <c r="I13" s="98"/>
      <c r="J13" s="98"/>
      <c r="K13" s="36"/>
      <c r="L13" s="36"/>
    </row>
    <row r="14" spans="1:12" ht="21" customHeight="1">
      <c r="A14" s="98">
        <v>208</v>
      </c>
      <c r="B14" s="101" t="s">
        <v>97</v>
      </c>
      <c r="C14" s="101" t="s">
        <v>97</v>
      </c>
      <c r="D14" s="98">
        <v>662901</v>
      </c>
      <c r="E14" s="98" t="s">
        <v>122</v>
      </c>
      <c r="F14" s="98"/>
      <c r="G14" s="98">
        <v>10.35</v>
      </c>
      <c r="H14" s="98"/>
      <c r="I14" s="98"/>
      <c r="J14" s="98"/>
      <c r="K14" s="36"/>
      <c r="L14" s="36"/>
    </row>
    <row r="15" spans="1:12" ht="21" customHeight="1">
      <c r="A15" s="98">
        <v>208</v>
      </c>
      <c r="B15" s="101" t="s">
        <v>97</v>
      </c>
      <c r="C15" s="101" t="s">
        <v>123</v>
      </c>
      <c r="D15" s="98">
        <v>662901</v>
      </c>
      <c r="E15" s="98" t="s">
        <v>124</v>
      </c>
      <c r="F15" s="98"/>
      <c r="G15" s="98">
        <v>5.18</v>
      </c>
      <c r="H15" s="98"/>
      <c r="I15" s="98"/>
      <c r="J15" s="98"/>
      <c r="K15" s="36"/>
      <c r="L15" s="36"/>
    </row>
    <row r="16" spans="1:10" ht="21" customHeight="1">
      <c r="A16" s="88">
        <v>210</v>
      </c>
      <c r="B16" s="89" t="s">
        <v>125</v>
      </c>
      <c r="C16" s="89" t="s">
        <v>126</v>
      </c>
      <c r="D16" s="98">
        <v>662901</v>
      </c>
      <c r="E16" s="88" t="s">
        <v>127</v>
      </c>
      <c r="F16" s="88"/>
      <c r="G16" s="87">
        <v>6.08</v>
      </c>
      <c r="H16" s="88"/>
      <c r="I16" s="88"/>
      <c r="J16" s="88"/>
    </row>
    <row r="17" spans="1:10" ht="21" customHeight="1">
      <c r="A17" s="88">
        <v>210</v>
      </c>
      <c r="B17" s="89" t="s">
        <v>125</v>
      </c>
      <c r="C17" s="89" t="s">
        <v>128</v>
      </c>
      <c r="D17" s="98">
        <v>662901</v>
      </c>
      <c r="E17" s="88" t="s">
        <v>129</v>
      </c>
      <c r="F17" s="88"/>
      <c r="G17" s="87">
        <v>0.52</v>
      </c>
      <c r="H17" s="88"/>
      <c r="I17" s="88"/>
      <c r="J17" s="88"/>
    </row>
    <row r="18" spans="1:10" ht="21" customHeight="1">
      <c r="A18" s="88">
        <v>221</v>
      </c>
      <c r="B18" s="89" t="s">
        <v>126</v>
      </c>
      <c r="C18" s="89" t="s">
        <v>130</v>
      </c>
      <c r="D18" s="98">
        <v>662901</v>
      </c>
      <c r="E18" s="88" t="s">
        <v>131</v>
      </c>
      <c r="F18" s="88"/>
      <c r="G18" s="87">
        <v>7.76</v>
      </c>
      <c r="H18" s="88"/>
      <c r="I18" s="88"/>
      <c r="J18" s="88"/>
    </row>
    <row r="19" spans="1:10" ht="21" customHeight="1">
      <c r="A19" s="88">
        <v>214</v>
      </c>
      <c r="B19" s="89" t="s">
        <v>132</v>
      </c>
      <c r="C19" s="89" t="s">
        <v>128</v>
      </c>
      <c r="D19" s="98">
        <v>662901</v>
      </c>
      <c r="E19" s="88" t="s">
        <v>133</v>
      </c>
      <c r="F19" s="88"/>
      <c r="G19" s="87">
        <v>2.41</v>
      </c>
      <c r="H19" s="88"/>
      <c r="I19" s="88"/>
      <c r="J19" s="88"/>
    </row>
    <row r="20" spans="1:10" ht="21" customHeight="1">
      <c r="A20" s="88">
        <v>214</v>
      </c>
      <c r="B20" s="89" t="s">
        <v>132</v>
      </c>
      <c r="C20" s="89" t="s">
        <v>128</v>
      </c>
      <c r="D20" s="98">
        <v>662901</v>
      </c>
      <c r="E20" s="88" t="s">
        <v>134</v>
      </c>
      <c r="F20" s="88"/>
      <c r="G20" s="87">
        <v>2</v>
      </c>
      <c r="H20" s="88"/>
      <c r="I20" s="88"/>
      <c r="J20" s="88"/>
    </row>
    <row r="21" spans="1:10" ht="21" customHeight="1">
      <c r="A21" s="88">
        <v>214</v>
      </c>
      <c r="B21" s="89" t="s">
        <v>103</v>
      </c>
      <c r="C21" s="89" t="s">
        <v>105</v>
      </c>
      <c r="D21" s="98">
        <v>662901</v>
      </c>
      <c r="E21" s="88" t="s">
        <v>135</v>
      </c>
      <c r="F21" s="88"/>
      <c r="G21" s="87">
        <v>0.13</v>
      </c>
      <c r="H21" s="88"/>
      <c r="I21" s="88"/>
      <c r="J21" s="88"/>
    </row>
    <row r="22" spans="1:10" ht="21" customHeight="1">
      <c r="A22" s="88">
        <v>214</v>
      </c>
      <c r="B22" s="89" t="s">
        <v>103</v>
      </c>
      <c r="C22" s="89" t="s">
        <v>105</v>
      </c>
      <c r="D22" s="98">
        <v>662901</v>
      </c>
      <c r="E22" s="88" t="s">
        <v>136</v>
      </c>
      <c r="F22" s="88"/>
      <c r="G22" s="87">
        <v>0.69</v>
      </c>
      <c r="H22" s="88"/>
      <c r="I22" s="88"/>
      <c r="J22" s="88"/>
    </row>
    <row r="23" spans="1:10" ht="21" customHeight="1">
      <c r="A23" s="88">
        <v>214</v>
      </c>
      <c r="B23" s="89" t="s">
        <v>103</v>
      </c>
      <c r="C23" s="89" t="s">
        <v>105</v>
      </c>
      <c r="D23" s="98">
        <v>662901</v>
      </c>
      <c r="E23" s="88" t="s">
        <v>137</v>
      </c>
      <c r="F23" s="88"/>
      <c r="G23" s="87">
        <v>0.11</v>
      </c>
      <c r="H23" s="88"/>
      <c r="I23" s="88"/>
      <c r="J23" s="88"/>
    </row>
    <row r="24" spans="1:10" ht="21" customHeight="1">
      <c r="A24" s="88">
        <v>214</v>
      </c>
      <c r="B24" s="89" t="s">
        <v>103</v>
      </c>
      <c r="C24" s="89" t="s">
        <v>105</v>
      </c>
      <c r="D24" s="98">
        <v>662901</v>
      </c>
      <c r="E24" s="88" t="s">
        <v>138</v>
      </c>
      <c r="F24" s="88"/>
      <c r="G24" s="87">
        <v>29.09</v>
      </c>
      <c r="H24" s="88"/>
      <c r="I24" s="88"/>
      <c r="J24" s="88"/>
    </row>
    <row r="25" spans="1:10" ht="21" customHeight="1">
      <c r="A25" s="88">
        <v>214</v>
      </c>
      <c r="B25" s="89" t="s">
        <v>103</v>
      </c>
      <c r="C25" s="89" t="s">
        <v>105</v>
      </c>
      <c r="D25" s="98">
        <v>662901</v>
      </c>
      <c r="E25" s="88" t="s">
        <v>139</v>
      </c>
      <c r="F25" s="88"/>
      <c r="G25" s="87">
        <v>11.07</v>
      </c>
      <c r="H25" s="88"/>
      <c r="I25" s="88"/>
      <c r="J25" s="88"/>
    </row>
    <row r="26" spans="1:10" ht="21" customHeight="1">
      <c r="A26" s="88">
        <v>214</v>
      </c>
      <c r="B26" s="89" t="s">
        <v>103</v>
      </c>
      <c r="C26" s="89" t="s">
        <v>105</v>
      </c>
      <c r="D26" s="98">
        <v>662901</v>
      </c>
      <c r="E26" s="88" t="s">
        <v>140</v>
      </c>
      <c r="F26" s="88"/>
      <c r="G26" s="87">
        <v>0.35</v>
      </c>
      <c r="H26" s="88"/>
      <c r="I26" s="88"/>
      <c r="J26" s="88"/>
    </row>
    <row r="27" spans="1:10" ht="21" customHeight="1">
      <c r="A27" s="88">
        <v>214</v>
      </c>
      <c r="B27" s="89" t="s">
        <v>103</v>
      </c>
      <c r="C27" s="89" t="s">
        <v>105</v>
      </c>
      <c r="D27" s="98">
        <v>662901</v>
      </c>
      <c r="E27" s="88" t="s">
        <v>141</v>
      </c>
      <c r="F27" s="88"/>
      <c r="G27" s="87">
        <v>20</v>
      </c>
      <c r="H27" s="88"/>
      <c r="I27" s="88"/>
      <c r="J27" s="88"/>
    </row>
    <row r="28" spans="1:10" ht="21" customHeight="1">
      <c r="A28" s="88">
        <v>214</v>
      </c>
      <c r="B28" s="89" t="s">
        <v>103</v>
      </c>
      <c r="C28" s="89" t="s">
        <v>105</v>
      </c>
      <c r="D28" s="98">
        <v>662901</v>
      </c>
      <c r="E28" s="88" t="s">
        <v>142</v>
      </c>
      <c r="F28" s="88"/>
      <c r="G28" s="87">
        <v>0.66</v>
      </c>
      <c r="H28" s="88"/>
      <c r="I28" s="88"/>
      <c r="J28" s="88"/>
    </row>
    <row r="29" spans="1:10" ht="21" customHeight="1">
      <c r="A29" s="88">
        <v>214</v>
      </c>
      <c r="B29" s="89" t="s">
        <v>103</v>
      </c>
      <c r="C29" s="89" t="s">
        <v>105</v>
      </c>
      <c r="D29" s="98">
        <v>662901</v>
      </c>
      <c r="E29" s="88" t="s">
        <v>143</v>
      </c>
      <c r="F29" s="88"/>
      <c r="G29" s="87">
        <v>0.3</v>
      </c>
      <c r="H29" s="88"/>
      <c r="I29" s="88"/>
      <c r="J29" s="88"/>
    </row>
    <row r="30" spans="1:10" ht="21" customHeight="1">
      <c r="A30" s="88">
        <v>214</v>
      </c>
      <c r="B30" s="89" t="s">
        <v>103</v>
      </c>
      <c r="C30" s="89" t="s">
        <v>105</v>
      </c>
      <c r="D30" s="98">
        <v>662901</v>
      </c>
      <c r="E30" s="88" t="s">
        <v>144</v>
      </c>
      <c r="F30" s="88"/>
      <c r="G30" s="87">
        <v>1.11</v>
      </c>
      <c r="H30" s="88"/>
      <c r="I30" s="88"/>
      <c r="J30" s="88"/>
    </row>
    <row r="31" spans="1:10" ht="21" customHeight="1">
      <c r="A31" s="88">
        <v>214</v>
      </c>
      <c r="B31" s="89" t="s">
        <v>103</v>
      </c>
      <c r="C31" s="89" t="s">
        <v>105</v>
      </c>
      <c r="D31" s="98">
        <v>662901</v>
      </c>
      <c r="E31" s="88" t="s">
        <v>145</v>
      </c>
      <c r="F31" s="88"/>
      <c r="G31" s="87">
        <v>1.3</v>
      </c>
      <c r="H31" s="88"/>
      <c r="I31" s="88"/>
      <c r="J31" s="88"/>
    </row>
    <row r="32" spans="1:10" ht="21" customHeight="1">
      <c r="A32" s="88">
        <v>214</v>
      </c>
      <c r="B32" s="89" t="s">
        <v>103</v>
      </c>
      <c r="C32" s="89" t="s">
        <v>105</v>
      </c>
      <c r="D32" s="98">
        <v>662901</v>
      </c>
      <c r="E32" s="88" t="s">
        <v>146</v>
      </c>
      <c r="F32" s="88"/>
      <c r="G32" s="87">
        <v>4.35</v>
      </c>
      <c r="H32" s="87"/>
      <c r="I32" s="88"/>
      <c r="J32" s="88"/>
    </row>
    <row r="33" spans="1:10" ht="21" customHeight="1">
      <c r="A33" s="88">
        <v>214</v>
      </c>
      <c r="B33" s="89" t="s">
        <v>103</v>
      </c>
      <c r="C33" s="89" t="s">
        <v>105</v>
      </c>
      <c r="D33" s="98">
        <v>662901</v>
      </c>
      <c r="E33" s="88" t="s">
        <v>147</v>
      </c>
      <c r="F33" s="88"/>
      <c r="G33" s="87">
        <v>1.4</v>
      </c>
      <c r="H33" s="87"/>
      <c r="I33" s="88"/>
      <c r="J33" s="88"/>
    </row>
    <row r="34" spans="1:10" ht="21" customHeight="1">
      <c r="A34" s="88">
        <v>214</v>
      </c>
      <c r="B34" s="89" t="s">
        <v>103</v>
      </c>
      <c r="C34" s="89" t="s">
        <v>105</v>
      </c>
      <c r="D34" s="98">
        <v>662901</v>
      </c>
      <c r="E34" s="88" t="s">
        <v>148</v>
      </c>
      <c r="F34" s="88"/>
      <c r="G34" s="87"/>
      <c r="H34" s="87">
        <v>77.87</v>
      </c>
      <c r="I34" s="88"/>
      <c r="J34" s="88"/>
    </row>
    <row r="35" spans="1:10" ht="21" customHeight="1">
      <c r="A35" s="88">
        <v>214</v>
      </c>
      <c r="B35" s="89" t="s">
        <v>103</v>
      </c>
      <c r="C35" s="89" t="s">
        <v>105</v>
      </c>
      <c r="D35" s="98">
        <v>662901</v>
      </c>
      <c r="E35" s="88" t="s">
        <v>149</v>
      </c>
      <c r="F35" s="88"/>
      <c r="G35" s="87"/>
      <c r="H35" s="87">
        <v>26.55</v>
      </c>
      <c r="I35" s="88"/>
      <c r="J35" s="88"/>
    </row>
    <row r="36" spans="1:10" ht="21" customHeight="1">
      <c r="A36" s="88">
        <v>214</v>
      </c>
      <c r="B36" s="89" t="s">
        <v>103</v>
      </c>
      <c r="C36" s="89" t="s">
        <v>105</v>
      </c>
      <c r="D36" s="98">
        <v>662901</v>
      </c>
      <c r="E36" s="88" t="s">
        <v>150</v>
      </c>
      <c r="F36" s="88"/>
      <c r="G36" s="87"/>
      <c r="H36" s="87">
        <v>30</v>
      </c>
      <c r="I36" s="88"/>
      <c r="J36" s="88"/>
    </row>
    <row r="37" spans="1:10" ht="21" customHeight="1">
      <c r="A37" s="88">
        <v>214</v>
      </c>
      <c r="B37" s="89" t="s">
        <v>103</v>
      </c>
      <c r="C37" s="89" t="s">
        <v>105</v>
      </c>
      <c r="D37" s="98">
        <v>662901</v>
      </c>
      <c r="E37" s="88" t="s">
        <v>151</v>
      </c>
      <c r="F37" s="88"/>
      <c r="G37" s="87"/>
      <c r="H37" s="87">
        <v>47.08</v>
      </c>
      <c r="I37" s="88"/>
      <c r="J37" s="88"/>
    </row>
    <row r="38" spans="1:10" ht="21" customHeight="1">
      <c r="A38" s="88">
        <v>214</v>
      </c>
      <c r="B38" s="89" t="s">
        <v>103</v>
      </c>
      <c r="C38" s="89" t="s">
        <v>105</v>
      </c>
      <c r="D38" s="98">
        <v>662901</v>
      </c>
      <c r="E38" s="88" t="s">
        <v>152</v>
      </c>
      <c r="F38" s="88"/>
      <c r="G38" s="87"/>
      <c r="H38" s="87">
        <v>165</v>
      </c>
      <c r="I38" s="88"/>
      <c r="J38" s="88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54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view="pageBreakPreview" zoomScale="60" workbookViewId="0" topLeftCell="A1">
      <selection activeCell="K29" sqref="K29"/>
    </sheetView>
  </sheetViews>
  <sheetFormatPr defaultColWidth="9.16015625" defaultRowHeight="20.25" customHeight="1"/>
  <cols>
    <col min="1" max="1" width="32" style="0" customWidth="1"/>
    <col min="2" max="2" width="17.83203125" style="0" customWidth="1"/>
    <col min="3" max="3" width="30.66015625" style="0" customWidth="1"/>
    <col min="4" max="4" width="20.66015625" style="0" customWidth="1"/>
    <col min="5" max="5" width="19.66015625" style="0" customWidth="1"/>
    <col min="6" max="6" width="18.33203125" style="0" customWidth="1"/>
    <col min="7" max="7" width="19.5" style="0" customWidth="1"/>
    <col min="8" max="8" width="23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9"/>
      <c r="B1" s="129"/>
      <c r="C1" s="129"/>
      <c r="D1" s="129"/>
      <c r="E1" s="129"/>
      <c r="F1" s="129"/>
      <c r="G1" s="129"/>
      <c r="H1" s="41" t="s">
        <v>153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20.25" customHeight="1">
      <c r="A2" s="4" t="s">
        <v>154</v>
      </c>
      <c r="B2" s="4"/>
      <c r="C2" s="4"/>
      <c r="D2" s="4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20.25" customHeight="1">
      <c r="A3" s="130" t="s">
        <v>0</v>
      </c>
      <c r="B3" s="130"/>
      <c r="C3" s="39"/>
      <c r="D3" s="39"/>
      <c r="E3" s="39"/>
      <c r="F3" s="39"/>
      <c r="G3" s="39"/>
      <c r="H3" s="7" t="s">
        <v>5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:34" ht="24" customHeight="1">
      <c r="A4" s="131" t="s">
        <v>6</v>
      </c>
      <c r="B4" s="132"/>
      <c r="C4" s="131" t="s">
        <v>7</v>
      </c>
      <c r="D4" s="133"/>
      <c r="E4" s="133"/>
      <c r="F4" s="133"/>
      <c r="G4" s="133"/>
      <c r="H4" s="132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</row>
    <row r="5" spans="1:34" ht="24" customHeight="1">
      <c r="A5" s="134" t="s">
        <v>8</v>
      </c>
      <c r="B5" s="135" t="s">
        <v>9</v>
      </c>
      <c r="C5" s="134" t="s">
        <v>8</v>
      </c>
      <c r="D5" s="134" t="s">
        <v>65</v>
      </c>
      <c r="E5" s="135" t="s">
        <v>155</v>
      </c>
      <c r="F5" s="136" t="s">
        <v>156</v>
      </c>
      <c r="G5" s="135" t="s">
        <v>157</v>
      </c>
      <c r="H5" s="136" t="s">
        <v>158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4" customHeight="1">
      <c r="A6" s="137" t="s">
        <v>159</v>
      </c>
      <c r="B6" s="138">
        <v>498.42</v>
      </c>
      <c r="C6" s="139" t="s">
        <v>160</v>
      </c>
      <c r="D6" s="138">
        <v>498.42</v>
      </c>
      <c r="E6" s="140">
        <v>498.42</v>
      </c>
      <c r="F6" s="141">
        <f>SUM(F7:F36)</f>
        <v>0</v>
      </c>
      <c r="G6" s="141">
        <f>SUM(G7:G36)</f>
        <v>0</v>
      </c>
      <c r="H6" s="141">
        <f>SUM(H7:H36)</f>
        <v>0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ht="24" customHeight="1">
      <c r="A7" s="137" t="s">
        <v>161</v>
      </c>
      <c r="B7" s="138">
        <v>498.42</v>
      </c>
      <c r="C7" s="139" t="s">
        <v>162</v>
      </c>
      <c r="D7" s="138">
        <f aca="true" t="shared" si="0" ref="D6:E36">SUM(E7:H7)</f>
        <v>0</v>
      </c>
      <c r="E7" s="140"/>
      <c r="F7" s="142"/>
      <c r="G7" s="142"/>
      <c r="H7" s="143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ht="24" customHeight="1">
      <c r="A8" s="137" t="s">
        <v>163</v>
      </c>
      <c r="B8" s="138"/>
      <c r="C8" s="139" t="s">
        <v>164</v>
      </c>
      <c r="D8" s="138">
        <f t="shared" si="0"/>
        <v>0</v>
      </c>
      <c r="E8" s="140"/>
      <c r="F8" s="140"/>
      <c r="G8" s="140"/>
      <c r="H8" s="138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ht="24" customHeight="1">
      <c r="A9" s="137" t="s">
        <v>165</v>
      </c>
      <c r="B9" s="138"/>
      <c r="C9" s="139" t="s">
        <v>166</v>
      </c>
      <c r="D9" s="138">
        <f t="shared" si="0"/>
        <v>0</v>
      </c>
      <c r="E9" s="140"/>
      <c r="F9" s="140"/>
      <c r="G9" s="140"/>
      <c r="H9" s="138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24" customHeight="1">
      <c r="A10" s="137" t="s">
        <v>167</v>
      </c>
      <c r="B10" s="138"/>
      <c r="C10" s="139" t="s">
        <v>168</v>
      </c>
      <c r="D10" s="138">
        <f t="shared" si="0"/>
        <v>0</v>
      </c>
      <c r="E10" s="140"/>
      <c r="F10" s="140"/>
      <c r="G10" s="140"/>
      <c r="H10" s="138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ht="24" customHeight="1">
      <c r="A11" s="137" t="s">
        <v>161</v>
      </c>
      <c r="B11" s="138"/>
      <c r="C11" s="139" t="s">
        <v>169</v>
      </c>
      <c r="D11" s="138">
        <f t="shared" si="0"/>
        <v>0</v>
      </c>
      <c r="E11" s="140"/>
      <c r="F11" s="140"/>
      <c r="G11" s="140"/>
      <c r="H11" s="138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ht="24" customHeight="1">
      <c r="A12" s="137" t="s">
        <v>163</v>
      </c>
      <c r="B12" s="138"/>
      <c r="C12" s="139" t="s">
        <v>170</v>
      </c>
      <c r="D12" s="138">
        <f t="shared" si="0"/>
        <v>0</v>
      </c>
      <c r="E12" s="140"/>
      <c r="F12" s="140"/>
      <c r="G12" s="140"/>
      <c r="H12" s="138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ht="24" customHeight="1">
      <c r="A13" s="137" t="s">
        <v>165</v>
      </c>
      <c r="B13" s="138"/>
      <c r="C13" s="139" t="s">
        <v>171</v>
      </c>
      <c r="D13" s="138">
        <f t="shared" si="0"/>
        <v>0</v>
      </c>
      <c r="E13" s="140"/>
      <c r="F13" s="140"/>
      <c r="G13" s="140"/>
      <c r="H13" s="138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ht="24" customHeight="1">
      <c r="A14" s="137" t="s">
        <v>172</v>
      </c>
      <c r="B14" s="138"/>
      <c r="C14" s="139" t="s">
        <v>173</v>
      </c>
      <c r="D14" s="138">
        <v>15.53</v>
      </c>
      <c r="E14" s="140">
        <v>15.53</v>
      </c>
      <c r="F14" s="140"/>
      <c r="G14" s="140"/>
      <c r="H14" s="138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ht="24" customHeight="1">
      <c r="A15" s="144"/>
      <c r="B15" s="138"/>
      <c r="C15" s="145" t="s">
        <v>174</v>
      </c>
      <c r="D15" s="138">
        <f t="shared" si="0"/>
        <v>0</v>
      </c>
      <c r="E15" s="140"/>
      <c r="F15" s="140"/>
      <c r="G15" s="140"/>
      <c r="H15" s="138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ht="24" customHeight="1">
      <c r="A16" s="144"/>
      <c r="B16" s="138"/>
      <c r="C16" s="145" t="s">
        <v>175</v>
      </c>
      <c r="D16" s="138">
        <v>6.6</v>
      </c>
      <c r="E16" s="138">
        <v>6.6</v>
      </c>
      <c r="F16" s="140"/>
      <c r="G16" s="140"/>
      <c r="H16" s="138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ht="24" customHeight="1">
      <c r="A17" s="144"/>
      <c r="B17" s="138"/>
      <c r="C17" s="145" t="s">
        <v>176</v>
      </c>
      <c r="D17" s="138">
        <f t="shared" si="0"/>
        <v>0</v>
      </c>
      <c r="E17" s="138">
        <f t="shared" si="0"/>
        <v>0</v>
      </c>
      <c r="F17" s="140"/>
      <c r="G17" s="140"/>
      <c r="H17" s="138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ht="24" customHeight="1">
      <c r="A18" s="144"/>
      <c r="B18" s="138"/>
      <c r="C18" s="145" t="s">
        <v>177</v>
      </c>
      <c r="D18" s="138">
        <f t="shared" si="0"/>
        <v>0</v>
      </c>
      <c r="E18" s="138">
        <f t="shared" si="0"/>
        <v>0</v>
      </c>
      <c r="F18" s="140"/>
      <c r="G18" s="140"/>
      <c r="H18" s="138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ht="24" customHeight="1">
      <c r="A19" s="144"/>
      <c r="B19" s="138"/>
      <c r="C19" s="145" t="s">
        <v>178</v>
      </c>
      <c r="D19" s="138">
        <f t="shared" si="0"/>
        <v>0</v>
      </c>
      <c r="E19" s="138">
        <f t="shared" si="0"/>
        <v>0</v>
      </c>
      <c r="F19" s="140"/>
      <c r="G19" s="140"/>
      <c r="H19" s="138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ht="24" customHeight="1">
      <c r="A20" s="144"/>
      <c r="B20" s="138"/>
      <c r="C20" s="145" t="s">
        <v>179</v>
      </c>
      <c r="D20" s="138">
        <v>468.53</v>
      </c>
      <c r="E20" s="138">
        <v>468.53</v>
      </c>
      <c r="F20" s="140"/>
      <c r="G20" s="140"/>
      <c r="H20" s="138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ht="24" customHeight="1">
      <c r="A21" s="144"/>
      <c r="B21" s="138"/>
      <c r="C21" s="145" t="s">
        <v>180</v>
      </c>
      <c r="D21" s="138">
        <f t="shared" si="0"/>
        <v>0</v>
      </c>
      <c r="E21" s="138">
        <f t="shared" si="0"/>
        <v>0</v>
      </c>
      <c r="F21" s="140"/>
      <c r="G21" s="140"/>
      <c r="H21" s="138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ht="24" customHeight="1">
      <c r="A22" s="144"/>
      <c r="B22" s="138"/>
      <c r="C22" s="145" t="s">
        <v>181</v>
      </c>
      <c r="D22" s="138">
        <f t="shared" si="0"/>
        <v>0</v>
      </c>
      <c r="E22" s="138">
        <f t="shared" si="0"/>
        <v>0</v>
      </c>
      <c r="F22" s="140"/>
      <c r="G22" s="140"/>
      <c r="H22" s="138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ht="24" customHeight="1">
      <c r="A23" s="144"/>
      <c r="B23" s="138"/>
      <c r="C23" s="145" t="s">
        <v>182</v>
      </c>
      <c r="D23" s="138">
        <f t="shared" si="0"/>
        <v>0</v>
      </c>
      <c r="E23" s="138">
        <f t="shared" si="0"/>
        <v>0</v>
      </c>
      <c r="F23" s="140"/>
      <c r="G23" s="140"/>
      <c r="H23" s="138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ht="24" customHeight="1">
      <c r="A24" s="144"/>
      <c r="B24" s="138"/>
      <c r="C24" s="146" t="s">
        <v>183</v>
      </c>
      <c r="D24" s="138">
        <f t="shared" si="0"/>
        <v>0</v>
      </c>
      <c r="E24" s="138">
        <f t="shared" si="0"/>
        <v>0</v>
      </c>
      <c r="F24" s="140"/>
      <c r="G24" s="140"/>
      <c r="H24" s="138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ht="24" customHeight="1">
      <c r="A25" s="147"/>
      <c r="B25" s="141"/>
      <c r="C25" s="148" t="s">
        <v>184</v>
      </c>
      <c r="D25" s="141">
        <f t="shared" si="0"/>
        <v>0</v>
      </c>
      <c r="E25" s="141">
        <f t="shared" si="0"/>
        <v>0</v>
      </c>
      <c r="F25" s="141"/>
      <c r="G25" s="141"/>
      <c r="H25" s="14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 ht="24" customHeight="1">
      <c r="A26" s="137"/>
      <c r="B26" s="141"/>
      <c r="C26" s="148" t="s">
        <v>185</v>
      </c>
      <c r="D26" s="141">
        <v>7.76</v>
      </c>
      <c r="E26" s="141">
        <v>7.76</v>
      </c>
      <c r="F26" s="141"/>
      <c r="G26" s="141"/>
      <c r="H26" s="14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</row>
    <row r="27" spans="1:34" ht="24" customHeight="1">
      <c r="A27" s="137"/>
      <c r="B27" s="141"/>
      <c r="C27" s="148" t="s">
        <v>186</v>
      </c>
      <c r="D27" s="141">
        <f t="shared" si="0"/>
        <v>0</v>
      </c>
      <c r="E27" s="141">
        <f t="shared" si="0"/>
        <v>0</v>
      </c>
      <c r="F27" s="141"/>
      <c r="G27" s="141"/>
      <c r="H27" s="14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spans="1:34" ht="24" customHeight="1">
      <c r="A28" s="137"/>
      <c r="B28" s="141"/>
      <c r="C28" s="148" t="s">
        <v>187</v>
      </c>
      <c r="D28" s="141">
        <f t="shared" si="0"/>
        <v>0</v>
      </c>
      <c r="E28" s="141"/>
      <c r="F28" s="141"/>
      <c r="G28" s="141"/>
      <c r="H28" s="14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</row>
    <row r="29" spans="1:34" ht="24" customHeight="1">
      <c r="A29" s="137"/>
      <c r="B29" s="141"/>
      <c r="C29" s="148" t="s">
        <v>188</v>
      </c>
      <c r="D29" s="141">
        <f t="shared" si="0"/>
        <v>0</v>
      </c>
      <c r="E29" s="141"/>
      <c r="F29" s="141"/>
      <c r="G29" s="141"/>
      <c r="H29" s="14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</row>
    <row r="30" spans="1:34" ht="24" customHeight="1">
      <c r="A30" s="149"/>
      <c r="B30" s="150"/>
      <c r="C30" s="151" t="s">
        <v>189</v>
      </c>
      <c r="D30" s="143">
        <f t="shared" si="0"/>
        <v>0</v>
      </c>
      <c r="E30" s="152"/>
      <c r="F30" s="152"/>
      <c r="G30" s="152"/>
      <c r="H30" s="152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</row>
    <row r="31" spans="1:34" ht="24" customHeight="1">
      <c r="A31" s="153"/>
      <c r="B31" s="140"/>
      <c r="C31" s="154" t="s">
        <v>190</v>
      </c>
      <c r="D31" s="138">
        <f t="shared" si="0"/>
        <v>0</v>
      </c>
      <c r="E31" s="155"/>
      <c r="F31" s="155"/>
      <c r="G31" s="155"/>
      <c r="H31" s="155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</row>
    <row r="32" spans="1:34" ht="24" customHeight="1">
      <c r="A32" s="156"/>
      <c r="B32" s="141"/>
      <c r="C32" s="157" t="s">
        <v>191</v>
      </c>
      <c r="D32" s="141">
        <f t="shared" si="0"/>
        <v>0</v>
      </c>
      <c r="E32" s="141"/>
      <c r="F32" s="141"/>
      <c r="G32" s="141"/>
      <c r="H32" s="14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</row>
    <row r="33" spans="1:34" ht="24" customHeight="1">
      <c r="A33" s="156"/>
      <c r="B33" s="141"/>
      <c r="C33" s="157" t="s">
        <v>192</v>
      </c>
      <c r="D33" s="141">
        <f t="shared" si="0"/>
        <v>0</v>
      </c>
      <c r="E33" s="141"/>
      <c r="F33" s="141"/>
      <c r="G33" s="141"/>
      <c r="H33" s="14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</row>
    <row r="34" spans="1:34" ht="24" customHeight="1">
      <c r="A34" s="156"/>
      <c r="B34" s="141"/>
      <c r="C34" s="157" t="s">
        <v>193</v>
      </c>
      <c r="D34" s="141">
        <f t="shared" si="0"/>
        <v>0</v>
      </c>
      <c r="E34" s="141"/>
      <c r="F34" s="141"/>
      <c r="G34" s="141"/>
      <c r="H34" s="14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</row>
    <row r="35" spans="1:34" ht="24" customHeight="1">
      <c r="A35" s="156"/>
      <c r="B35" s="141"/>
      <c r="C35" s="157" t="s">
        <v>194</v>
      </c>
      <c r="D35" s="141">
        <f t="shared" si="0"/>
        <v>0</v>
      </c>
      <c r="E35" s="141"/>
      <c r="F35" s="141"/>
      <c r="G35" s="141"/>
      <c r="H35" s="14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</row>
    <row r="36" spans="1:34" ht="24" customHeight="1">
      <c r="A36" s="156"/>
      <c r="B36" s="141"/>
      <c r="C36" s="157" t="s">
        <v>195</v>
      </c>
      <c r="D36" s="141">
        <f t="shared" si="0"/>
        <v>0</v>
      </c>
      <c r="E36" s="141"/>
      <c r="F36" s="141"/>
      <c r="G36" s="141"/>
      <c r="H36" s="14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</row>
    <row r="37" spans="1:34" ht="24" customHeight="1">
      <c r="A37" s="158"/>
      <c r="B37" s="159"/>
      <c r="C37" s="158"/>
      <c r="D37" s="159"/>
      <c r="E37" s="141"/>
      <c r="F37" s="141"/>
      <c r="G37" s="141" t="s">
        <v>38</v>
      </c>
      <c r="H37" s="14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</row>
    <row r="38" spans="1:34" ht="24" customHeight="1">
      <c r="A38" s="156"/>
      <c r="B38" s="141"/>
      <c r="C38" s="156" t="s">
        <v>196</v>
      </c>
      <c r="D38" s="141">
        <f>SUM(E38:H38)</f>
        <v>0</v>
      </c>
      <c r="E38" s="141">
        <f>SUM(B7,B11)-SUM(E6)</f>
        <v>0</v>
      </c>
      <c r="F38" s="141">
        <f>SUM(B8,B12)-SUM(F6)</f>
        <v>0</v>
      </c>
      <c r="G38" s="141">
        <f>SUM(B9,B13)-SUM(G6)</f>
        <v>0</v>
      </c>
      <c r="H38" s="141">
        <f>SUM(B14)-SUM(H6)</f>
        <v>0</v>
      </c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</row>
    <row r="39" spans="1:34" ht="24" customHeight="1">
      <c r="A39" s="156"/>
      <c r="B39" s="160"/>
      <c r="C39" s="156"/>
      <c r="D39" s="159"/>
      <c r="E39" s="141"/>
      <c r="F39" s="141"/>
      <c r="G39" s="141"/>
      <c r="H39" s="141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</row>
    <row r="40" spans="1:34" ht="24" customHeight="1">
      <c r="A40" s="158" t="s">
        <v>60</v>
      </c>
      <c r="B40" s="160">
        <f>SUM(B6,B10)</f>
        <v>498.42</v>
      </c>
      <c r="C40" s="158" t="s">
        <v>61</v>
      </c>
      <c r="D40" s="159">
        <f>SUM(D7:D38)</f>
        <v>498.41999999999996</v>
      </c>
      <c r="E40" s="159">
        <f>SUM(E7:E38)</f>
        <v>498.41999999999996</v>
      </c>
      <c r="F40" s="159">
        <f>SUM(F7:F38)</f>
        <v>0</v>
      </c>
      <c r="G40" s="159">
        <f>SUM(G7:G38)</f>
        <v>0</v>
      </c>
      <c r="H40" s="159">
        <f>SUM(H7:H38)</f>
        <v>0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horizontalDpi="300" verticalDpi="300" orientation="landscape" paperSize="9" scale="47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7"/>
  <sheetViews>
    <sheetView showGridLines="0" showZeros="0" view="pageBreakPreview" zoomScaleSheetLayoutView="100" workbookViewId="0" topLeftCell="A1">
      <selection activeCell="DK12" sqref="DK1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0" width="8.33203125" style="0" customWidth="1"/>
    <col min="41" max="41" width="9.66015625" style="0" customWidth="1"/>
    <col min="42" max="253" width="10.66015625" style="0" customWidth="1"/>
  </cols>
  <sheetData>
    <row r="1" spans="1:25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O1" s="3" t="s">
        <v>197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spans="1:253" ht="19.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spans="1:253" ht="19.5" customHeight="1">
      <c r="A3" s="5" t="s">
        <v>0</v>
      </c>
      <c r="B3" s="5"/>
      <c r="C3" s="5"/>
      <c r="D3" s="5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33"/>
      <c r="AJ3" s="33"/>
      <c r="AK3" s="33"/>
      <c r="AL3" s="33"/>
      <c r="AO3" s="7" t="s">
        <v>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253" ht="19.5" customHeight="1">
      <c r="A4" s="8" t="s">
        <v>64</v>
      </c>
      <c r="B4" s="9"/>
      <c r="C4" s="9"/>
      <c r="D4" s="10"/>
      <c r="E4" s="113" t="s">
        <v>89</v>
      </c>
      <c r="F4" s="94" t="s">
        <v>199</v>
      </c>
      <c r="G4" s="95"/>
      <c r="H4" s="95"/>
      <c r="I4" s="95"/>
      <c r="J4" s="95"/>
      <c r="K4" s="95"/>
      <c r="L4" s="95"/>
      <c r="M4" s="95"/>
      <c r="N4" s="95"/>
      <c r="O4" s="107"/>
      <c r="P4" s="94" t="s">
        <v>200</v>
      </c>
      <c r="Q4" s="95"/>
      <c r="R4" s="95"/>
      <c r="S4" s="95"/>
      <c r="T4" s="95"/>
      <c r="U4" s="95"/>
      <c r="V4" s="95"/>
      <c r="W4" s="95"/>
      <c r="X4" s="95"/>
      <c r="Y4" s="107"/>
      <c r="Z4" s="94" t="s">
        <v>201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107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ht="19.5" customHeight="1">
      <c r="A5" s="64" t="s">
        <v>74</v>
      </c>
      <c r="B5" s="66"/>
      <c r="C5" s="79" t="s">
        <v>75</v>
      </c>
      <c r="D5" s="14" t="s">
        <v>114</v>
      </c>
      <c r="E5" s="114"/>
      <c r="F5" s="44" t="s">
        <v>65</v>
      </c>
      <c r="G5" s="115" t="s">
        <v>202</v>
      </c>
      <c r="H5" s="116"/>
      <c r="I5" s="123"/>
      <c r="J5" s="115" t="s">
        <v>203</v>
      </c>
      <c r="K5" s="116"/>
      <c r="L5" s="123"/>
      <c r="M5" s="115" t="s">
        <v>204</v>
      </c>
      <c r="N5" s="116"/>
      <c r="O5" s="123"/>
      <c r="P5" s="78" t="s">
        <v>65</v>
      </c>
      <c r="Q5" s="115" t="s">
        <v>202</v>
      </c>
      <c r="R5" s="116"/>
      <c r="S5" s="123"/>
      <c r="T5" s="115" t="s">
        <v>203</v>
      </c>
      <c r="U5" s="116"/>
      <c r="V5" s="123"/>
      <c r="W5" s="115" t="s">
        <v>204</v>
      </c>
      <c r="X5" s="116"/>
      <c r="Y5" s="123"/>
      <c r="Z5" s="44" t="s">
        <v>65</v>
      </c>
      <c r="AA5" s="115" t="s">
        <v>202</v>
      </c>
      <c r="AB5" s="116"/>
      <c r="AC5" s="123"/>
      <c r="AD5" s="115" t="s">
        <v>203</v>
      </c>
      <c r="AE5" s="116"/>
      <c r="AF5" s="123"/>
      <c r="AG5" s="115" t="s">
        <v>204</v>
      </c>
      <c r="AH5" s="116"/>
      <c r="AI5" s="123"/>
      <c r="AJ5" s="115" t="s">
        <v>205</v>
      </c>
      <c r="AK5" s="116"/>
      <c r="AL5" s="123"/>
      <c r="AM5" s="115" t="s">
        <v>158</v>
      </c>
      <c r="AN5" s="116"/>
      <c r="AO5" s="12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ht="29.25" customHeight="1">
      <c r="A6" s="117" t="s">
        <v>84</v>
      </c>
      <c r="B6" s="117" t="s">
        <v>85</v>
      </c>
      <c r="C6" s="20"/>
      <c r="D6" s="20"/>
      <c r="E6" s="118"/>
      <c r="F6" s="81"/>
      <c r="G6" s="49" t="s">
        <v>79</v>
      </c>
      <c r="H6" s="119" t="s">
        <v>110</v>
      </c>
      <c r="I6" s="119" t="s">
        <v>111</v>
      </c>
      <c r="J6" s="49" t="s">
        <v>79</v>
      </c>
      <c r="K6" s="119" t="s">
        <v>110</v>
      </c>
      <c r="L6" s="119" t="s">
        <v>111</v>
      </c>
      <c r="M6" s="49" t="s">
        <v>79</v>
      </c>
      <c r="N6" s="119" t="s">
        <v>110</v>
      </c>
      <c r="O6" s="51" t="s">
        <v>111</v>
      </c>
      <c r="P6" s="81"/>
      <c r="Q6" s="125" t="s">
        <v>79</v>
      </c>
      <c r="R6" s="21" t="s">
        <v>110</v>
      </c>
      <c r="S6" s="21" t="s">
        <v>111</v>
      </c>
      <c r="T6" s="125" t="s">
        <v>79</v>
      </c>
      <c r="U6" s="21" t="s">
        <v>110</v>
      </c>
      <c r="V6" s="20" t="s">
        <v>111</v>
      </c>
      <c r="W6" s="15" t="s">
        <v>79</v>
      </c>
      <c r="X6" s="125" t="s">
        <v>110</v>
      </c>
      <c r="Y6" s="21" t="s">
        <v>111</v>
      </c>
      <c r="Z6" s="81"/>
      <c r="AA6" s="49" t="s">
        <v>79</v>
      </c>
      <c r="AB6" s="117" t="s">
        <v>110</v>
      </c>
      <c r="AC6" s="117" t="s">
        <v>111</v>
      </c>
      <c r="AD6" s="49" t="s">
        <v>79</v>
      </c>
      <c r="AE6" s="117" t="s">
        <v>110</v>
      </c>
      <c r="AF6" s="117" t="s">
        <v>111</v>
      </c>
      <c r="AG6" s="49" t="s">
        <v>79</v>
      </c>
      <c r="AH6" s="119" t="s">
        <v>110</v>
      </c>
      <c r="AI6" s="119" t="s">
        <v>111</v>
      </c>
      <c r="AJ6" s="49" t="s">
        <v>79</v>
      </c>
      <c r="AK6" s="119" t="s">
        <v>110</v>
      </c>
      <c r="AL6" s="119" t="s">
        <v>111</v>
      </c>
      <c r="AM6" s="49" t="s">
        <v>79</v>
      </c>
      <c r="AN6" s="119" t="s">
        <v>110</v>
      </c>
      <c r="AO6" s="119" t="s">
        <v>111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ht="93" customHeight="1">
      <c r="A7" s="23" t="s">
        <v>206</v>
      </c>
      <c r="B7" s="23" t="s">
        <v>207</v>
      </c>
      <c r="C7" s="23" t="s">
        <v>87</v>
      </c>
      <c r="D7" s="23" t="s">
        <v>208</v>
      </c>
      <c r="E7" s="54">
        <f>SUM(F7,P7,Z7)</f>
        <v>0</v>
      </c>
      <c r="F7" s="54">
        <f>SUM(G7,J7,M7)</f>
        <v>0</v>
      </c>
      <c r="G7" s="54">
        <f>SUM(H7:I7)</f>
        <v>0</v>
      </c>
      <c r="H7" s="54" t="s">
        <v>209</v>
      </c>
      <c r="I7" s="24" t="s">
        <v>210</v>
      </c>
      <c r="J7" s="54">
        <f>SUM(K7:L7)</f>
        <v>0</v>
      </c>
      <c r="K7" s="54" t="s">
        <v>211</v>
      </c>
      <c r="L7" s="24" t="s">
        <v>212</v>
      </c>
      <c r="M7" s="54">
        <f>SUM(N7:O7)</f>
        <v>0</v>
      </c>
      <c r="N7" s="54" t="s">
        <v>213</v>
      </c>
      <c r="O7" s="24" t="s">
        <v>214</v>
      </c>
      <c r="P7" s="25">
        <f>SUM(Q7,T7,W7)</f>
        <v>0</v>
      </c>
      <c r="Q7" s="54">
        <f>SUM(R7:S7)</f>
        <v>0</v>
      </c>
      <c r="R7" s="54" t="s">
        <v>215</v>
      </c>
      <c r="S7" s="24" t="s">
        <v>216</v>
      </c>
      <c r="T7" s="54">
        <f>SUM(U7:V7)</f>
        <v>0</v>
      </c>
      <c r="U7" s="54" t="s">
        <v>217</v>
      </c>
      <c r="V7" s="54" t="s">
        <v>218</v>
      </c>
      <c r="W7" s="54">
        <f>SUM(X7:Y7)</f>
        <v>0</v>
      </c>
      <c r="X7" s="54" t="s">
        <v>219</v>
      </c>
      <c r="Y7" s="24" t="s">
        <v>220</v>
      </c>
      <c r="Z7" s="25">
        <f>SUM(AA7,AD7,AG7,AJ7,AM7)</f>
        <v>0</v>
      </c>
      <c r="AA7" s="54">
        <f>SUM(AB7:AC7)</f>
        <v>0</v>
      </c>
      <c r="AB7" s="54" t="s">
        <v>221</v>
      </c>
      <c r="AC7" s="24" t="s">
        <v>222</v>
      </c>
      <c r="AD7" s="54">
        <f>SUM(AE7:AF7)</f>
        <v>0</v>
      </c>
      <c r="AE7" s="54" t="s">
        <v>223</v>
      </c>
      <c r="AF7" s="24" t="s">
        <v>224</v>
      </c>
      <c r="AG7" s="54">
        <f>SUM(AH7:AI7)</f>
        <v>0</v>
      </c>
      <c r="AH7" s="54" t="s">
        <v>225</v>
      </c>
      <c r="AI7" s="24" t="s">
        <v>226</v>
      </c>
      <c r="AJ7" s="54">
        <f>SUM(AK7:AL7)</f>
        <v>0</v>
      </c>
      <c r="AK7" s="54" t="s">
        <v>227</v>
      </c>
      <c r="AL7" s="24" t="s">
        <v>228</v>
      </c>
      <c r="AM7" s="54">
        <f>SUM(AN7:AO7)</f>
        <v>0</v>
      </c>
      <c r="AN7" s="54" t="s">
        <v>229</v>
      </c>
      <c r="AO7" s="24" t="s">
        <v>230</v>
      </c>
      <c r="AP7" s="126"/>
      <c r="AQ7" s="127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</row>
    <row r="8" spans="1:253" ht="19.5" customHeight="1">
      <c r="A8" s="98"/>
      <c r="B8" s="98"/>
      <c r="C8" s="98"/>
      <c r="D8" s="98" t="s">
        <v>65</v>
      </c>
      <c r="E8" s="98">
        <v>498.42</v>
      </c>
      <c r="F8" s="98">
        <v>498.42</v>
      </c>
      <c r="G8" s="98"/>
      <c r="H8" s="98">
        <v>151.92</v>
      </c>
      <c r="I8" s="124">
        <v>346.5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88"/>
      <c r="AN8" s="88"/>
      <c r="AO8" s="98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ht="19.5" customHeight="1">
      <c r="A9" s="98"/>
      <c r="B9" s="98"/>
      <c r="C9" s="98"/>
      <c r="D9" s="98" t="s">
        <v>96</v>
      </c>
      <c r="E9" s="98">
        <v>498.42</v>
      </c>
      <c r="F9" s="98">
        <v>498.42</v>
      </c>
      <c r="G9" s="98"/>
      <c r="H9" s="98">
        <v>151.92</v>
      </c>
      <c r="I9" s="124">
        <v>346.5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88"/>
      <c r="AN9" s="88"/>
      <c r="AO9" s="98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spans="1:253" ht="19.5" customHeight="1">
      <c r="A10" s="98"/>
      <c r="B10" s="98"/>
      <c r="C10" s="98"/>
      <c r="D10" s="98" t="s">
        <v>0</v>
      </c>
      <c r="E10" s="98">
        <v>498.42</v>
      </c>
      <c r="F10" s="98">
        <v>498.42</v>
      </c>
      <c r="G10" s="98"/>
      <c r="H10" s="98">
        <v>151.92</v>
      </c>
      <c r="I10" s="124">
        <v>346.5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88"/>
      <c r="AN10" s="88"/>
      <c r="AO10" s="98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spans="1:253" ht="19.5" customHeight="1">
      <c r="A11" s="98"/>
      <c r="B11" s="98"/>
      <c r="C11" s="98"/>
      <c r="D11" s="98" t="s">
        <v>231</v>
      </c>
      <c r="E11" s="98">
        <v>498.42</v>
      </c>
      <c r="F11" s="98">
        <v>498.42</v>
      </c>
      <c r="G11" s="98"/>
      <c r="H11" s="98">
        <v>151.92</v>
      </c>
      <c r="I11" s="124">
        <v>346.5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88"/>
      <c r="AN11" s="88"/>
      <c r="AO11" s="98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spans="1:253" ht="19.5" customHeight="1">
      <c r="A12" s="101">
        <v>505</v>
      </c>
      <c r="B12" s="101" t="s">
        <v>102</v>
      </c>
      <c r="C12" s="101" t="s">
        <v>232</v>
      </c>
      <c r="D12" s="98" t="s">
        <v>233</v>
      </c>
      <c r="E12" s="98">
        <v>79.36</v>
      </c>
      <c r="F12" s="98">
        <v>79.36</v>
      </c>
      <c r="G12" s="98"/>
      <c r="H12" s="98">
        <v>79.36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88"/>
      <c r="AN12" s="88"/>
      <c r="AO12" s="98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spans="1:253" ht="19.5" customHeight="1">
      <c r="A13" s="101">
        <v>505</v>
      </c>
      <c r="B13" s="101" t="s">
        <v>106</v>
      </c>
      <c r="C13" s="101" t="s">
        <v>232</v>
      </c>
      <c r="D13" s="98" t="s">
        <v>234</v>
      </c>
      <c r="E13" s="98">
        <v>419.06</v>
      </c>
      <c r="F13" s="98">
        <v>419.06</v>
      </c>
      <c r="G13" s="98"/>
      <c r="H13" s="98">
        <v>72.56</v>
      </c>
      <c r="I13" s="124">
        <v>346.5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88"/>
      <c r="AN13" s="88"/>
      <c r="AO13" s="98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spans="1:253" ht="19.5" customHeight="1">
      <c r="A14" s="120"/>
      <c r="B14" s="120"/>
      <c r="C14" s="120"/>
      <c r="D14" s="120"/>
      <c r="E14" s="120"/>
      <c r="F14" s="120"/>
      <c r="G14" s="121"/>
      <c r="H14" s="120"/>
      <c r="I14" s="120"/>
      <c r="J14" s="120"/>
      <c r="K14" s="120"/>
      <c r="L14" s="120"/>
      <c r="M14" s="120"/>
      <c r="N14" s="121"/>
      <c r="O14" s="120"/>
      <c r="P14" s="120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0"/>
      <c r="AJ14" s="121"/>
      <c r="AK14" s="121"/>
      <c r="AL14" s="121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spans="1:253" ht="19.5" customHeight="1">
      <c r="A15" s="120"/>
      <c r="B15" s="120"/>
      <c r="C15" s="120"/>
      <c r="D15" s="120"/>
      <c r="E15" s="120"/>
      <c r="F15" s="120"/>
      <c r="G15" s="121"/>
      <c r="H15" s="120"/>
      <c r="I15" s="120"/>
      <c r="J15" s="120"/>
      <c r="K15" s="120"/>
      <c r="L15" s="120"/>
      <c r="M15" s="120"/>
      <c r="N15" s="121"/>
      <c r="O15" s="120"/>
      <c r="P15" s="120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0"/>
      <c r="AJ15" s="121"/>
      <c r="AK15" s="121"/>
      <c r="AL15" s="121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spans="1:253" ht="19.5" customHeight="1">
      <c r="A16" s="120"/>
      <c r="B16" s="120"/>
      <c r="C16" s="120"/>
      <c r="D16" s="120"/>
      <c r="E16" s="120"/>
      <c r="F16" s="120"/>
      <c r="G16" s="121"/>
      <c r="H16" s="120"/>
      <c r="I16" s="120"/>
      <c r="J16" s="120"/>
      <c r="K16" s="120"/>
      <c r="L16" s="120"/>
      <c r="M16" s="120"/>
      <c r="N16" s="121"/>
      <c r="O16" s="120"/>
      <c r="P16" s="120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0"/>
      <c r="AJ16" s="121"/>
      <c r="AK16" s="121"/>
      <c r="AL16" s="121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spans="1:253" ht="19.5" customHeight="1">
      <c r="A17" s="120"/>
      <c r="B17" s="120"/>
      <c r="C17" s="120"/>
      <c r="D17" s="120"/>
      <c r="E17" s="120"/>
      <c r="F17" s="120"/>
      <c r="G17" s="121"/>
      <c r="H17" s="120"/>
      <c r="I17" s="120"/>
      <c r="J17" s="120"/>
      <c r="K17" s="120"/>
      <c r="L17" s="120"/>
      <c r="M17" s="120"/>
      <c r="N17" s="121"/>
      <c r="O17" s="120"/>
      <c r="P17" s="120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0"/>
      <c r="AJ17" s="121"/>
      <c r="AK17" s="121"/>
      <c r="AL17" s="121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</sheetData>
  <sheetProtection formatCells="0" formatColumns="0" formatRows="0" insertColumns="0" insertRows="0" insertHyperlinks="0" deleteColumns="0" deleteRows="0" sort="0" autoFilter="0" pivotTables="0"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horizontalDpi="8190" verticalDpi="8190" orientation="landscape" paperSize="9" scale="35"/>
  <headerFooter alignWithMargins="0">
    <oddFooter>&amp;C第 &amp;P 页,共 &amp;N 页</oddFooter>
  </headerFooter>
  <colBreaks count="1" manualBreakCount="1">
    <brk id="4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"/>
  <sheetViews>
    <sheetView showGridLines="0" showZeros="0" view="pageBreakPreview" zoomScaleSheetLayoutView="100" workbookViewId="0" topLeftCell="A1">
      <selection activeCell="D13" sqref="D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</cols>
  <sheetData>
    <row r="1" spans="1:113" ht="19.5" customHeight="1">
      <c r="A1" s="1"/>
      <c r="B1" s="2"/>
      <c r="C1" s="2"/>
      <c r="D1" s="2"/>
      <c r="DI1" s="3" t="s">
        <v>235</v>
      </c>
    </row>
    <row r="2" spans="1:113" ht="19.5" customHeight="1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8" t="s">
        <v>0</v>
      </c>
      <c r="B3" s="68"/>
      <c r="C3" s="68"/>
      <c r="D3" s="68"/>
      <c r="F3" s="33"/>
      <c r="DI3" s="111" t="s">
        <v>5</v>
      </c>
    </row>
    <row r="4" spans="1:113" ht="19.5" customHeight="1">
      <c r="A4" s="91" t="s">
        <v>64</v>
      </c>
      <c r="B4" s="92"/>
      <c r="C4" s="92"/>
      <c r="D4" s="93"/>
      <c r="E4" s="43" t="s">
        <v>65</v>
      </c>
      <c r="F4" s="94" t="s">
        <v>233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07"/>
      <c r="T4" s="94" t="s">
        <v>234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107"/>
      <c r="AV4" s="94" t="s">
        <v>237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107"/>
      <c r="BH4" s="94" t="s">
        <v>238</v>
      </c>
      <c r="BI4" s="95"/>
      <c r="BJ4" s="95"/>
      <c r="BK4" s="95"/>
      <c r="BL4" s="107"/>
      <c r="BM4" s="94" t="s">
        <v>239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107"/>
      <c r="BZ4" s="94" t="s">
        <v>240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107"/>
      <c r="CR4" s="108" t="s">
        <v>241</v>
      </c>
      <c r="CS4" s="109"/>
      <c r="CT4" s="110"/>
      <c r="CU4" s="108" t="s">
        <v>242</v>
      </c>
      <c r="CV4" s="109"/>
      <c r="CW4" s="109"/>
      <c r="CX4" s="109"/>
      <c r="CY4" s="109"/>
      <c r="CZ4" s="110"/>
      <c r="DA4" s="108" t="s">
        <v>243</v>
      </c>
      <c r="DB4" s="109"/>
      <c r="DC4" s="110"/>
      <c r="DD4" s="94" t="s">
        <v>244</v>
      </c>
      <c r="DE4" s="95"/>
      <c r="DF4" s="95"/>
      <c r="DG4" s="95"/>
      <c r="DH4" s="95"/>
      <c r="DI4" s="107"/>
    </row>
    <row r="5" spans="1:113" ht="19.5" customHeight="1">
      <c r="A5" s="8" t="s">
        <v>74</v>
      </c>
      <c r="B5" s="9"/>
      <c r="C5" s="10"/>
      <c r="D5" s="43" t="s">
        <v>245</v>
      </c>
      <c r="E5" s="15"/>
      <c r="F5" s="96" t="s">
        <v>79</v>
      </c>
      <c r="G5" s="96" t="s">
        <v>119</v>
      </c>
      <c r="H5" s="96" t="s">
        <v>120</v>
      </c>
      <c r="I5" s="96" t="s">
        <v>246</v>
      </c>
      <c r="J5" s="96" t="s">
        <v>247</v>
      </c>
      <c r="K5" s="96" t="s">
        <v>121</v>
      </c>
      <c r="L5" s="96" t="s">
        <v>122</v>
      </c>
      <c r="M5" s="96" t="s">
        <v>124</v>
      </c>
      <c r="N5" s="96" t="s">
        <v>127</v>
      </c>
      <c r="O5" s="96" t="s">
        <v>248</v>
      </c>
      <c r="P5" s="96" t="s">
        <v>249</v>
      </c>
      <c r="Q5" s="96" t="s">
        <v>131</v>
      </c>
      <c r="R5" s="96" t="s">
        <v>250</v>
      </c>
      <c r="S5" s="96" t="s">
        <v>251</v>
      </c>
      <c r="T5" s="96" t="s">
        <v>79</v>
      </c>
      <c r="U5" s="96" t="s">
        <v>134</v>
      </c>
      <c r="V5" s="96" t="s">
        <v>252</v>
      </c>
      <c r="W5" s="96" t="s">
        <v>253</v>
      </c>
      <c r="X5" s="96" t="s">
        <v>254</v>
      </c>
      <c r="Y5" s="96" t="s">
        <v>135</v>
      </c>
      <c r="Z5" s="96" t="s">
        <v>136</v>
      </c>
      <c r="AA5" s="96" t="s">
        <v>137</v>
      </c>
      <c r="AB5" s="96" t="s">
        <v>255</v>
      </c>
      <c r="AC5" s="96" t="s">
        <v>138</v>
      </c>
      <c r="AD5" s="96" t="s">
        <v>139</v>
      </c>
      <c r="AE5" s="96" t="s">
        <v>256</v>
      </c>
      <c r="AF5" s="96" t="s">
        <v>140</v>
      </c>
      <c r="AG5" s="96" t="s">
        <v>257</v>
      </c>
      <c r="AH5" s="96" t="s">
        <v>258</v>
      </c>
      <c r="AI5" s="96" t="s">
        <v>141</v>
      </c>
      <c r="AJ5" s="96" t="s">
        <v>142</v>
      </c>
      <c r="AK5" s="96" t="s">
        <v>259</v>
      </c>
      <c r="AL5" s="96" t="s">
        <v>260</v>
      </c>
      <c r="AM5" s="96" t="s">
        <v>261</v>
      </c>
      <c r="AN5" s="96" t="s">
        <v>143</v>
      </c>
      <c r="AO5" s="96" t="s">
        <v>262</v>
      </c>
      <c r="AP5" s="96" t="s">
        <v>144</v>
      </c>
      <c r="AQ5" s="96" t="s">
        <v>145</v>
      </c>
      <c r="AR5" s="96" t="s">
        <v>263</v>
      </c>
      <c r="AS5" s="96" t="s">
        <v>264</v>
      </c>
      <c r="AT5" s="96" t="s">
        <v>265</v>
      </c>
      <c r="AU5" s="96" t="s">
        <v>266</v>
      </c>
      <c r="AV5" s="96" t="s">
        <v>79</v>
      </c>
      <c r="AW5" s="96" t="s">
        <v>267</v>
      </c>
      <c r="AX5" s="96" t="s">
        <v>268</v>
      </c>
      <c r="AY5" s="96" t="s">
        <v>269</v>
      </c>
      <c r="AZ5" s="96" t="s">
        <v>270</v>
      </c>
      <c r="BA5" s="96" t="s">
        <v>271</v>
      </c>
      <c r="BB5" s="96" t="s">
        <v>272</v>
      </c>
      <c r="BC5" s="96" t="s">
        <v>273</v>
      </c>
      <c r="BD5" s="96" t="s">
        <v>274</v>
      </c>
      <c r="BE5" s="96" t="s">
        <v>275</v>
      </c>
      <c r="BF5" s="96" t="s">
        <v>276</v>
      </c>
      <c r="BG5" s="14" t="s">
        <v>277</v>
      </c>
      <c r="BH5" s="14" t="s">
        <v>79</v>
      </c>
      <c r="BI5" s="14" t="s">
        <v>278</v>
      </c>
      <c r="BJ5" s="14" t="s">
        <v>279</v>
      </c>
      <c r="BK5" s="14" t="s">
        <v>280</v>
      </c>
      <c r="BL5" s="14" t="s">
        <v>281</v>
      </c>
      <c r="BM5" s="96" t="s">
        <v>79</v>
      </c>
      <c r="BN5" s="96" t="s">
        <v>282</v>
      </c>
      <c r="BO5" s="96" t="s">
        <v>283</v>
      </c>
      <c r="BP5" s="96" t="s">
        <v>284</v>
      </c>
      <c r="BQ5" s="96" t="s">
        <v>285</v>
      </c>
      <c r="BR5" s="96" t="s">
        <v>286</v>
      </c>
      <c r="BS5" s="96" t="s">
        <v>287</v>
      </c>
      <c r="BT5" s="96" t="s">
        <v>288</v>
      </c>
      <c r="BU5" s="96" t="s">
        <v>289</v>
      </c>
      <c r="BV5" s="96" t="s">
        <v>290</v>
      </c>
      <c r="BW5" s="47" t="s">
        <v>291</v>
      </c>
      <c r="BX5" s="47" t="s">
        <v>292</v>
      </c>
      <c r="BY5" s="96" t="s">
        <v>293</v>
      </c>
      <c r="BZ5" s="96" t="s">
        <v>79</v>
      </c>
      <c r="CA5" s="96" t="s">
        <v>282</v>
      </c>
      <c r="CB5" s="96" t="s">
        <v>283</v>
      </c>
      <c r="CC5" s="96" t="s">
        <v>284</v>
      </c>
      <c r="CD5" s="96" t="s">
        <v>285</v>
      </c>
      <c r="CE5" s="96" t="s">
        <v>286</v>
      </c>
      <c r="CF5" s="96" t="s">
        <v>287</v>
      </c>
      <c r="CG5" s="96" t="s">
        <v>288</v>
      </c>
      <c r="CH5" s="96" t="s">
        <v>294</v>
      </c>
      <c r="CI5" s="96" t="s">
        <v>295</v>
      </c>
      <c r="CJ5" s="96" t="s">
        <v>296</v>
      </c>
      <c r="CK5" s="96" t="s">
        <v>297</v>
      </c>
      <c r="CL5" s="96" t="s">
        <v>289</v>
      </c>
      <c r="CM5" s="96" t="s">
        <v>290</v>
      </c>
      <c r="CN5" s="96" t="s">
        <v>298</v>
      </c>
      <c r="CO5" s="47" t="s">
        <v>291</v>
      </c>
      <c r="CP5" s="47" t="s">
        <v>292</v>
      </c>
      <c r="CQ5" s="96" t="s">
        <v>299</v>
      </c>
      <c r="CR5" s="47" t="s">
        <v>79</v>
      </c>
      <c r="CS5" s="47" t="s">
        <v>300</v>
      </c>
      <c r="CT5" s="96" t="s">
        <v>301</v>
      </c>
      <c r="CU5" s="47" t="s">
        <v>79</v>
      </c>
      <c r="CV5" s="47" t="s">
        <v>300</v>
      </c>
      <c r="CW5" s="96" t="s">
        <v>302</v>
      </c>
      <c r="CX5" s="47" t="s">
        <v>303</v>
      </c>
      <c r="CY5" s="47" t="s">
        <v>304</v>
      </c>
      <c r="CZ5" s="14" t="s">
        <v>301</v>
      </c>
      <c r="DA5" s="47" t="s">
        <v>79</v>
      </c>
      <c r="DB5" s="47" t="s">
        <v>243</v>
      </c>
      <c r="DC5" s="47" t="s">
        <v>305</v>
      </c>
      <c r="DD5" s="96" t="s">
        <v>79</v>
      </c>
      <c r="DE5" s="96" t="s">
        <v>306</v>
      </c>
      <c r="DF5" s="96" t="s">
        <v>307</v>
      </c>
      <c r="DG5" s="96" t="s">
        <v>305</v>
      </c>
      <c r="DH5" s="96" t="s">
        <v>308</v>
      </c>
      <c r="DI5" s="96" t="s">
        <v>244</v>
      </c>
    </row>
    <row r="6" spans="1:113" ht="21" customHeight="1">
      <c r="A6" s="17" t="s">
        <v>84</v>
      </c>
      <c r="B6" s="16" t="s">
        <v>85</v>
      </c>
      <c r="C6" s="18" t="s">
        <v>86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0"/>
      <c r="BH6" s="20"/>
      <c r="BI6" s="20"/>
      <c r="BJ6" s="20"/>
      <c r="BK6" s="20"/>
      <c r="BL6" s="20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52"/>
      <c r="BX6" s="52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52"/>
      <c r="CP6" s="52"/>
      <c r="CQ6" s="21"/>
      <c r="CR6" s="52"/>
      <c r="CS6" s="52"/>
      <c r="CT6" s="21"/>
      <c r="CU6" s="52"/>
      <c r="CV6" s="52"/>
      <c r="CW6" s="21"/>
      <c r="CX6" s="52"/>
      <c r="CY6" s="52"/>
      <c r="CZ6" s="20"/>
      <c r="DA6" s="52"/>
      <c r="DB6" s="52"/>
      <c r="DC6" s="52"/>
      <c r="DD6" s="21"/>
      <c r="DE6" s="21"/>
      <c r="DF6" s="21"/>
      <c r="DG6" s="21"/>
      <c r="DH6" s="21"/>
      <c r="DI6" s="21"/>
    </row>
    <row r="7" spans="1:113" ht="54" customHeight="1">
      <c r="A7" s="53" t="s">
        <v>84</v>
      </c>
      <c r="B7" s="53" t="s">
        <v>85</v>
      </c>
      <c r="C7" s="53" t="s">
        <v>86</v>
      </c>
      <c r="D7" s="53" t="s">
        <v>88</v>
      </c>
      <c r="E7" s="97">
        <f>SUM(F7,T7,AV7,BH7,BM7,BZ7,CR7,CU7,DA7,DD7)</f>
        <v>0</v>
      </c>
      <c r="F7" s="97" t="s">
        <v>309</v>
      </c>
      <c r="G7" s="97" t="s">
        <v>310</v>
      </c>
      <c r="H7" s="97" t="s">
        <v>311</v>
      </c>
      <c r="I7" s="97" t="s">
        <v>312</v>
      </c>
      <c r="J7" s="97" t="s">
        <v>313</v>
      </c>
      <c r="K7" s="97" t="s">
        <v>314</v>
      </c>
      <c r="L7" s="97" t="s">
        <v>315</v>
      </c>
      <c r="M7" s="97" t="s">
        <v>316</v>
      </c>
      <c r="N7" s="97" t="s">
        <v>317</v>
      </c>
      <c r="O7" s="97" t="s">
        <v>318</v>
      </c>
      <c r="P7" s="97" t="s">
        <v>319</v>
      </c>
      <c r="Q7" s="97" t="s">
        <v>320</v>
      </c>
      <c r="R7" s="97" t="s">
        <v>321</v>
      </c>
      <c r="S7" s="97" t="s">
        <v>322</v>
      </c>
      <c r="T7" s="97" t="s">
        <v>323</v>
      </c>
      <c r="U7" s="97" t="s">
        <v>324</v>
      </c>
      <c r="V7" s="97" t="s">
        <v>325</v>
      </c>
      <c r="W7" s="97" t="s">
        <v>326</v>
      </c>
      <c r="X7" s="97" t="s">
        <v>327</v>
      </c>
      <c r="Y7" s="97" t="s">
        <v>328</v>
      </c>
      <c r="Z7" s="97" t="s">
        <v>329</v>
      </c>
      <c r="AA7" s="97" t="s">
        <v>330</v>
      </c>
      <c r="AB7" s="97" t="s">
        <v>331</v>
      </c>
      <c r="AC7" s="97" t="s">
        <v>332</v>
      </c>
      <c r="AD7" s="97" t="s">
        <v>333</v>
      </c>
      <c r="AE7" s="97" t="s">
        <v>334</v>
      </c>
      <c r="AF7" s="97" t="s">
        <v>335</v>
      </c>
      <c r="AG7" s="97" t="s">
        <v>336</v>
      </c>
      <c r="AH7" s="97" t="s">
        <v>337</v>
      </c>
      <c r="AI7" s="97" t="s">
        <v>338</v>
      </c>
      <c r="AJ7" s="97" t="s">
        <v>339</v>
      </c>
      <c r="AK7" s="97" t="s">
        <v>340</v>
      </c>
      <c r="AL7" s="97" t="s">
        <v>341</v>
      </c>
      <c r="AM7" s="97" t="s">
        <v>342</v>
      </c>
      <c r="AN7" s="97" t="s">
        <v>343</v>
      </c>
      <c r="AO7" s="97" t="s">
        <v>344</v>
      </c>
      <c r="AP7" s="97" t="s">
        <v>345</v>
      </c>
      <c r="AQ7" s="97" t="s">
        <v>346</v>
      </c>
      <c r="AR7" s="97" t="s">
        <v>347</v>
      </c>
      <c r="AS7" s="97" t="s">
        <v>348</v>
      </c>
      <c r="AT7" s="97" t="s">
        <v>349</v>
      </c>
      <c r="AU7" s="97" t="s">
        <v>350</v>
      </c>
      <c r="AV7" s="97" t="s">
        <v>351</v>
      </c>
      <c r="AW7" s="97" t="s">
        <v>352</v>
      </c>
      <c r="AX7" s="97" t="s">
        <v>353</v>
      </c>
      <c r="AY7" s="97" t="s">
        <v>354</v>
      </c>
      <c r="AZ7" s="97" t="s">
        <v>355</v>
      </c>
      <c r="BA7" s="97" t="s">
        <v>356</v>
      </c>
      <c r="BB7" s="97" t="s">
        <v>357</v>
      </c>
      <c r="BC7" s="97" t="s">
        <v>358</v>
      </c>
      <c r="BD7" s="97" t="s">
        <v>359</v>
      </c>
      <c r="BE7" s="97" t="s">
        <v>360</v>
      </c>
      <c r="BF7" s="97" t="s">
        <v>361</v>
      </c>
      <c r="BG7" s="97" t="s">
        <v>362</v>
      </c>
      <c r="BH7" s="97" t="s">
        <v>363</v>
      </c>
      <c r="BI7" s="97" t="s">
        <v>364</v>
      </c>
      <c r="BJ7" s="97" t="s">
        <v>365</v>
      </c>
      <c r="BK7" s="97" t="s">
        <v>366</v>
      </c>
      <c r="BL7" s="97" t="s">
        <v>367</v>
      </c>
      <c r="BM7" s="97" t="s">
        <v>368</v>
      </c>
      <c r="BN7" s="97" t="s">
        <v>369</v>
      </c>
      <c r="BO7" s="97" t="s">
        <v>370</v>
      </c>
      <c r="BP7" s="97" t="s">
        <v>371</v>
      </c>
      <c r="BQ7" s="97" t="s">
        <v>372</v>
      </c>
      <c r="BR7" s="97" t="s">
        <v>373</v>
      </c>
      <c r="BS7" s="97" t="s">
        <v>374</v>
      </c>
      <c r="BT7" s="97" t="s">
        <v>375</v>
      </c>
      <c r="BU7" s="97" t="s">
        <v>376</v>
      </c>
      <c r="BV7" s="97" t="s">
        <v>377</v>
      </c>
      <c r="BW7" s="97" t="s">
        <v>378</v>
      </c>
      <c r="BX7" s="97" t="s">
        <v>379</v>
      </c>
      <c r="BY7" s="97" t="s">
        <v>380</v>
      </c>
      <c r="BZ7" s="97" t="s">
        <v>381</v>
      </c>
      <c r="CA7" s="97" t="s">
        <v>382</v>
      </c>
      <c r="CB7" s="97" t="s">
        <v>383</v>
      </c>
      <c r="CC7" s="97" t="s">
        <v>384</v>
      </c>
      <c r="CD7" s="97" t="s">
        <v>385</v>
      </c>
      <c r="CE7" s="97" t="s">
        <v>386</v>
      </c>
      <c r="CF7" s="97" t="s">
        <v>387</v>
      </c>
      <c r="CG7" s="97" t="s">
        <v>388</v>
      </c>
      <c r="CH7" s="97" t="s">
        <v>389</v>
      </c>
      <c r="CI7" s="97" t="s">
        <v>390</v>
      </c>
      <c r="CJ7" s="97" t="s">
        <v>391</v>
      </c>
      <c r="CK7" s="97" t="s">
        <v>392</v>
      </c>
      <c r="CL7" s="97" t="s">
        <v>393</v>
      </c>
      <c r="CM7" s="97" t="s">
        <v>394</v>
      </c>
      <c r="CN7" s="97" t="s">
        <v>395</v>
      </c>
      <c r="CO7" s="97" t="s">
        <v>396</v>
      </c>
      <c r="CP7" s="97" t="s">
        <v>397</v>
      </c>
      <c r="CQ7" s="97" t="s">
        <v>398</v>
      </c>
      <c r="CR7" s="97" t="s">
        <v>399</v>
      </c>
      <c r="CS7" s="97" t="s">
        <v>400</v>
      </c>
      <c r="CT7" s="97" t="s">
        <v>401</v>
      </c>
      <c r="CU7" s="97" t="s">
        <v>402</v>
      </c>
      <c r="CV7" s="97" t="s">
        <v>403</v>
      </c>
      <c r="CW7" s="97" t="s">
        <v>404</v>
      </c>
      <c r="CX7" s="97" t="s">
        <v>405</v>
      </c>
      <c r="CY7" s="97" t="s">
        <v>406</v>
      </c>
      <c r="CZ7" s="97" t="s">
        <v>407</v>
      </c>
      <c r="DA7" s="97" t="s">
        <v>408</v>
      </c>
      <c r="DB7" s="97" t="s">
        <v>409</v>
      </c>
      <c r="DC7" s="97" t="s">
        <v>410</v>
      </c>
      <c r="DD7" s="97" t="s">
        <v>411</v>
      </c>
      <c r="DE7" s="97" t="s">
        <v>412</v>
      </c>
      <c r="DF7" s="97" t="s">
        <v>413</v>
      </c>
      <c r="DG7" s="97" t="s">
        <v>414</v>
      </c>
      <c r="DH7" s="97" t="s">
        <v>415</v>
      </c>
      <c r="DI7" s="97" t="s">
        <v>416</v>
      </c>
    </row>
    <row r="8" spans="1:113" ht="21" customHeight="1">
      <c r="A8" s="98"/>
      <c r="B8" s="98"/>
      <c r="C8" s="98"/>
      <c r="D8" s="98" t="s">
        <v>65</v>
      </c>
      <c r="E8" s="99">
        <v>498.42</v>
      </c>
      <c r="F8" s="100">
        <v>79.36</v>
      </c>
      <c r="G8" s="100">
        <v>19.43</v>
      </c>
      <c r="H8" s="100">
        <v>0.72</v>
      </c>
      <c r="I8" s="100"/>
      <c r="J8" s="100"/>
      <c r="K8" s="100">
        <v>26.91</v>
      </c>
      <c r="L8" s="100">
        <v>10.35</v>
      </c>
      <c r="M8" s="100">
        <v>5.18</v>
      </c>
      <c r="N8" s="100">
        <v>6.08</v>
      </c>
      <c r="O8" s="100"/>
      <c r="P8" s="100">
        <v>0.52</v>
      </c>
      <c r="Q8" s="100">
        <v>7.76</v>
      </c>
      <c r="R8" s="100"/>
      <c r="S8" s="100">
        <v>2.41</v>
      </c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</row>
    <row r="9" spans="1:113" ht="21" customHeight="1">
      <c r="A9" s="98"/>
      <c r="B9" s="98"/>
      <c r="C9" s="98"/>
      <c r="D9" s="98" t="s">
        <v>96</v>
      </c>
      <c r="E9" s="99">
        <v>498.42</v>
      </c>
      <c r="F9" s="100">
        <v>79.36</v>
      </c>
      <c r="G9" s="100">
        <v>19.43</v>
      </c>
      <c r="H9" s="100">
        <v>0.72</v>
      </c>
      <c r="I9" s="100"/>
      <c r="J9" s="100"/>
      <c r="K9" s="100">
        <v>26.91</v>
      </c>
      <c r="L9" s="100">
        <v>10.35</v>
      </c>
      <c r="M9" s="100">
        <v>5.18</v>
      </c>
      <c r="N9" s="100">
        <v>6.08</v>
      </c>
      <c r="O9" s="100"/>
      <c r="P9" s="100">
        <v>0.52</v>
      </c>
      <c r="Q9" s="100">
        <v>7.76</v>
      </c>
      <c r="R9" s="100"/>
      <c r="S9" s="100">
        <v>2.41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</row>
    <row r="10" spans="1:113" ht="21" customHeight="1">
      <c r="A10" s="98"/>
      <c r="B10" s="98"/>
      <c r="C10" s="98"/>
      <c r="D10" s="98" t="s">
        <v>0</v>
      </c>
      <c r="E10" s="99">
        <v>498.42</v>
      </c>
      <c r="F10" s="100">
        <v>79.36</v>
      </c>
      <c r="G10" s="100">
        <v>19.43</v>
      </c>
      <c r="H10" s="100">
        <v>0.72</v>
      </c>
      <c r="I10" s="100"/>
      <c r="J10" s="100"/>
      <c r="K10" s="100">
        <v>26.91</v>
      </c>
      <c r="L10" s="100">
        <v>10.35</v>
      </c>
      <c r="M10" s="100">
        <v>5.18</v>
      </c>
      <c r="N10" s="100">
        <v>6.08</v>
      </c>
      <c r="O10" s="100"/>
      <c r="P10" s="100">
        <v>0.52</v>
      </c>
      <c r="Q10" s="100">
        <v>7.76</v>
      </c>
      <c r="R10" s="100"/>
      <c r="S10" s="100">
        <v>2.41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</row>
    <row r="11" spans="1:113" ht="21" customHeight="1">
      <c r="A11" s="101">
        <v>208</v>
      </c>
      <c r="B11" s="101" t="s">
        <v>97</v>
      </c>
      <c r="C11" s="101" t="s">
        <v>97</v>
      </c>
      <c r="D11" s="98" t="s">
        <v>417</v>
      </c>
      <c r="E11" s="99">
        <v>10.35</v>
      </c>
      <c r="F11" s="99">
        <v>10.35</v>
      </c>
      <c r="G11" s="100"/>
      <c r="H11" s="100"/>
      <c r="I11" s="100"/>
      <c r="J11" s="100"/>
      <c r="K11" s="100"/>
      <c r="L11" s="100">
        <v>10.35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</row>
    <row r="12" spans="1:113" ht="21" customHeight="1">
      <c r="A12" s="101">
        <v>208</v>
      </c>
      <c r="B12" s="101" t="s">
        <v>103</v>
      </c>
      <c r="C12" s="101" t="s">
        <v>98</v>
      </c>
      <c r="D12" s="98" t="s">
        <v>418</v>
      </c>
      <c r="E12" s="99">
        <v>5.18</v>
      </c>
      <c r="F12" s="99">
        <v>5.18</v>
      </c>
      <c r="G12" s="100"/>
      <c r="H12" s="100"/>
      <c r="I12" s="100"/>
      <c r="J12" s="100"/>
      <c r="K12" s="100"/>
      <c r="L12" s="100"/>
      <c r="M12" s="100">
        <v>5.18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</row>
    <row r="13" spans="1:113" ht="21" customHeight="1">
      <c r="A13" s="101" t="s">
        <v>419</v>
      </c>
      <c r="B13" s="101" t="s">
        <v>99</v>
      </c>
      <c r="C13" s="101" t="s">
        <v>100</v>
      </c>
      <c r="D13" s="98" t="s">
        <v>420</v>
      </c>
      <c r="E13" s="99">
        <v>6.08</v>
      </c>
      <c r="F13" s="100">
        <v>6.08</v>
      </c>
      <c r="G13" s="100"/>
      <c r="H13" s="100"/>
      <c r="I13" s="100"/>
      <c r="J13" s="100"/>
      <c r="K13" s="100"/>
      <c r="L13" s="100"/>
      <c r="M13" s="100"/>
      <c r="N13" s="100">
        <v>6.08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</row>
    <row r="14" spans="1:113" ht="21" customHeight="1">
      <c r="A14" s="101" t="s">
        <v>419</v>
      </c>
      <c r="B14" s="101" t="s">
        <v>99</v>
      </c>
      <c r="C14" s="101" t="s">
        <v>421</v>
      </c>
      <c r="D14" s="98" t="s">
        <v>422</v>
      </c>
      <c r="E14" s="99">
        <v>0.52</v>
      </c>
      <c r="F14" s="100">
        <v>0.52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>
        <v>0.52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</row>
    <row r="15" spans="1:113" ht="21" customHeight="1">
      <c r="A15" s="101" t="s">
        <v>423</v>
      </c>
      <c r="B15" s="101" t="s">
        <v>97</v>
      </c>
      <c r="C15" s="101" t="s">
        <v>421</v>
      </c>
      <c r="D15" s="98" t="s">
        <v>424</v>
      </c>
      <c r="E15" s="99">
        <v>49.47</v>
      </c>
      <c r="F15" s="100">
        <v>49.47</v>
      </c>
      <c r="G15" s="100">
        <v>19.43</v>
      </c>
      <c r="H15" s="100">
        <v>0.72</v>
      </c>
      <c r="I15" s="100"/>
      <c r="J15" s="100"/>
      <c r="K15" s="100">
        <v>26.91</v>
      </c>
      <c r="L15" s="100"/>
      <c r="M15" s="100"/>
      <c r="N15" s="100"/>
      <c r="O15" s="100"/>
      <c r="P15" s="100"/>
      <c r="Q15" s="100"/>
      <c r="R15" s="100"/>
      <c r="S15" s="100">
        <v>2.41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</row>
    <row r="16" spans="1:113" ht="21" customHeight="1">
      <c r="A16" s="101" t="s">
        <v>425</v>
      </c>
      <c r="B16" s="101" t="s">
        <v>100</v>
      </c>
      <c r="C16" s="101" t="s">
        <v>102</v>
      </c>
      <c r="D16" s="98" t="s">
        <v>131</v>
      </c>
      <c r="E16" s="99">
        <v>7.76</v>
      </c>
      <c r="F16" s="100">
        <v>7.76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>
        <v>7.76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</row>
    <row r="17" spans="1:113" s="90" customFormat="1" ht="21" customHeight="1">
      <c r="A17" s="102" t="s">
        <v>423</v>
      </c>
      <c r="B17" s="102" t="s">
        <v>97</v>
      </c>
      <c r="C17" s="102" t="s">
        <v>102</v>
      </c>
      <c r="D17" s="103" t="s">
        <v>426</v>
      </c>
      <c r="E17" s="104">
        <v>11.56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>
        <v>10.9</v>
      </c>
      <c r="AE17" s="105"/>
      <c r="AF17" s="105"/>
      <c r="AG17" s="105"/>
      <c r="AH17" s="105"/>
      <c r="AI17" s="105"/>
      <c r="AJ17" s="105">
        <v>0.66</v>
      </c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</row>
    <row r="18" spans="1:113" ht="21" customHeight="1">
      <c r="A18" s="101" t="s">
        <v>423</v>
      </c>
      <c r="B18" s="101" t="s">
        <v>97</v>
      </c>
      <c r="C18" s="101" t="s">
        <v>106</v>
      </c>
      <c r="D18" s="88" t="s">
        <v>427</v>
      </c>
      <c r="E18" s="100">
        <v>111.31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>
        <v>29.09</v>
      </c>
      <c r="AD18" s="100"/>
      <c r="AE18" s="100"/>
      <c r="AF18" s="100"/>
      <c r="AG18" s="100">
        <v>77.87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>
        <v>4.35</v>
      </c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</row>
    <row r="19" spans="1:113" s="90" customFormat="1" ht="21" customHeight="1">
      <c r="A19" s="102" t="s">
        <v>423</v>
      </c>
      <c r="B19" s="102" t="s">
        <v>97</v>
      </c>
      <c r="C19" s="102" t="s">
        <v>104</v>
      </c>
      <c r="D19" s="106" t="s">
        <v>428</v>
      </c>
      <c r="E19" s="105">
        <v>20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>
        <v>20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</row>
    <row r="20" spans="1:113" ht="21" customHeight="1">
      <c r="A20" s="101" t="s">
        <v>423</v>
      </c>
      <c r="B20" s="101" t="s">
        <v>97</v>
      </c>
      <c r="C20" s="101" t="s">
        <v>105</v>
      </c>
      <c r="D20" s="88" t="s">
        <v>424</v>
      </c>
      <c r="E20" s="100">
        <v>276.19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>
        <v>2</v>
      </c>
      <c r="V20" s="100"/>
      <c r="W20" s="100"/>
      <c r="X20" s="100"/>
      <c r="Y20" s="100">
        <v>0.13</v>
      </c>
      <c r="Z20" s="100">
        <v>0.69</v>
      </c>
      <c r="AA20" s="100">
        <v>0.11</v>
      </c>
      <c r="AB20" s="100"/>
      <c r="AC20" s="100"/>
      <c r="AD20" s="100">
        <v>0.17</v>
      </c>
      <c r="AE20" s="100"/>
      <c r="AF20" s="100">
        <v>0.35</v>
      </c>
      <c r="AG20" s="100">
        <v>30</v>
      </c>
      <c r="AH20" s="100"/>
      <c r="AI20" s="100"/>
      <c r="AJ20" s="100"/>
      <c r="AK20" s="100"/>
      <c r="AL20" s="100"/>
      <c r="AM20" s="100"/>
      <c r="AN20" s="100">
        <v>0.3</v>
      </c>
      <c r="AO20" s="100"/>
      <c r="AP20" s="100">
        <v>1.11</v>
      </c>
      <c r="AQ20" s="100">
        <v>1.3</v>
      </c>
      <c r="AR20" s="100"/>
      <c r="AS20" s="100"/>
      <c r="AT20" s="100"/>
      <c r="AU20" s="100">
        <v>240.03</v>
      </c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50"/>
  <headerFooter alignWithMargins="0">
    <oddFooter>&amp;C第 &amp;P 页,共 &amp;N 页</oddFooter>
  </headerFooter>
  <colBreaks count="3" manualBreakCount="3">
    <brk id="20" max="19" man="1"/>
    <brk id="48" max="19" man="1"/>
    <brk id="78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="60" workbookViewId="0" topLeftCell="A1">
      <selection activeCell="F57" sqref="F57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66015625" style="0" customWidth="1"/>
  </cols>
  <sheetData>
    <row r="1" spans="1:8" ht="19.5" customHeight="1">
      <c r="A1" s="39"/>
      <c r="B1" s="39"/>
      <c r="C1" s="39"/>
      <c r="D1" s="40"/>
      <c r="E1" s="39"/>
      <c r="F1" s="39"/>
      <c r="G1" s="41" t="s">
        <v>429</v>
      </c>
      <c r="H1" s="61"/>
    </row>
    <row r="2" spans="1:8" ht="25.5" customHeight="1">
      <c r="A2" s="4" t="s">
        <v>430</v>
      </c>
      <c r="B2" s="4"/>
      <c r="C2" s="4"/>
      <c r="D2" s="4"/>
      <c r="E2" s="4"/>
      <c r="F2" s="4"/>
      <c r="G2" s="4"/>
      <c r="H2" s="61"/>
    </row>
    <row r="3" spans="1:8" ht="19.5" customHeight="1">
      <c r="A3" s="5" t="s">
        <v>0</v>
      </c>
      <c r="B3" s="5"/>
      <c r="C3" s="5"/>
      <c r="D3" s="5"/>
      <c r="E3" s="42"/>
      <c r="F3" s="42"/>
      <c r="G3" s="7" t="s">
        <v>5</v>
      </c>
      <c r="H3" s="61"/>
    </row>
    <row r="4" spans="1:8" ht="19.5" customHeight="1">
      <c r="A4" s="64" t="s">
        <v>431</v>
      </c>
      <c r="B4" s="65"/>
      <c r="C4" s="65"/>
      <c r="D4" s="66"/>
      <c r="E4" s="77" t="s">
        <v>110</v>
      </c>
      <c r="F4" s="15"/>
      <c r="G4" s="15"/>
      <c r="H4" s="61"/>
    </row>
    <row r="5" spans="1:8" ht="19.5" customHeight="1">
      <c r="A5" s="8" t="s">
        <v>74</v>
      </c>
      <c r="B5" s="10"/>
      <c r="C5" s="78" t="s">
        <v>75</v>
      </c>
      <c r="D5" s="79" t="s">
        <v>245</v>
      </c>
      <c r="E5" s="15" t="s">
        <v>65</v>
      </c>
      <c r="F5" s="12" t="s">
        <v>432</v>
      </c>
      <c r="G5" s="80" t="s">
        <v>433</v>
      </c>
      <c r="H5" s="61"/>
    </row>
    <row r="6" spans="1:8" ht="33.75" customHeight="1">
      <c r="A6" s="17" t="s">
        <v>84</v>
      </c>
      <c r="B6" s="18" t="s">
        <v>85</v>
      </c>
      <c r="C6" s="81"/>
      <c r="D6" s="82"/>
      <c r="E6" s="21"/>
      <c r="F6" s="22"/>
      <c r="G6" s="52"/>
      <c r="H6" s="61"/>
    </row>
    <row r="7" spans="1:8" ht="54.75" customHeight="1">
      <c r="A7" s="23" t="s">
        <v>206</v>
      </c>
      <c r="B7" s="53" t="s">
        <v>207</v>
      </c>
      <c r="C7" s="83" t="s">
        <v>87</v>
      </c>
      <c r="D7" s="23" t="s">
        <v>208</v>
      </c>
      <c r="E7" s="54">
        <f>SUM(F7:G7)</f>
        <v>0</v>
      </c>
      <c r="F7" s="54" t="s">
        <v>434</v>
      </c>
      <c r="G7" s="24" t="s">
        <v>435</v>
      </c>
      <c r="H7" s="62"/>
    </row>
    <row r="8" spans="1:8" ht="18" customHeight="1">
      <c r="A8" s="56"/>
      <c r="B8" s="56"/>
      <c r="C8" s="56"/>
      <c r="D8" s="84" t="s">
        <v>65</v>
      </c>
      <c r="E8" s="57">
        <v>151.92</v>
      </c>
      <c r="F8" s="57">
        <v>79.36</v>
      </c>
      <c r="G8" s="57">
        <v>72.56</v>
      </c>
      <c r="H8" s="59"/>
    </row>
    <row r="9" spans="1:8" ht="18" customHeight="1">
      <c r="A9" s="56"/>
      <c r="B9" s="56"/>
      <c r="C9" s="56"/>
      <c r="D9" s="84" t="s">
        <v>96</v>
      </c>
      <c r="E9" s="57">
        <v>151.92</v>
      </c>
      <c r="F9" s="57">
        <v>79.36</v>
      </c>
      <c r="G9" s="57">
        <v>72.56</v>
      </c>
      <c r="H9" s="59"/>
    </row>
    <row r="10" spans="1:8" ht="18" customHeight="1">
      <c r="A10" s="56"/>
      <c r="B10" s="56"/>
      <c r="C10" s="56"/>
      <c r="D10" s="84" t="s">
        <v>0</v>
      </c>
      <c r="E10" s="57">
        <v>151.92</v>
      </c>
      <c r="F10" s="57">
        <v>79.36</v>
      </c>
      <c r="G10" s="57">
        <v>72.56</v>
      </c>
      <c r="H10" s="59"/>
    </row>
    <row r="11" spans="1:8" ht="18" customHeight="1">
      <c r="A11" s="56"/>
      <c r="B11" s="56"/>
      <c r="C11" s="56"/>
      <c r="D11" s="84" t="s">
        <v>233</v>
      </c>
      <c r="E11" s="57">
        <v>79.36</v>
      </c>
      <c r="F11" s="57">
        <v>79.36</v>
      </c>
      <c r="G11" s="57"/>
      <c r="H11" s="59"/>
    </row>
    <row r="12" spans="1:8" ht="18" customHeight="1">
      <c r="A12" s="56">
        <v>301</v>
      </c>
      <c r="B12" s="85" t="s">
        <v>436</v>
      </c>
      <c r="C12" s="56">
        <v>662901</v>
      </c>
      <c r="D12" s="84" t="s">
        <v>119</v>
      </c>
      <c r="E12" s="57">
        <v>19.43</v>
      </c>
      <c r="F12" s="57">
        <v>19.43</v>
      </c>
      <c r="G12" s="57"/>
      <c r="H12" s="59"/>
    </row>
    <row r="13" spans="1:8" ht="18" customHeight="1">
      <c r="A13" s="56">
        <v>301</v>
      </c>
      <c r="B13" s="85" t="s">
        <v>437</v>
      </c>
      <c r="C13" s="56">
        <v>662901</v>
      </c>
      <c r="D13" s="84" t="s">
        <v>120</v>
      </c>
      <c r="E13" s="57">
        <v>0.72</v>
      </c>
      <c r="F13" s="57">
        <v>0.72</v>
      </c>
      <c r="G13" s="57"/>
      <c r="H13" s="59"/>
    </row>
    <row r="14" spans="1:8" ht="18" customHeight="1">
      <c r="A14" s="56">
        <v>301</v>
      </c>
      <c r="B14" s="85" t="s">
        <v>438</v>
      </c>
      <c r="C14" s="56">
        <v>662901</v>
      </c>
      <c r="D14" s="84" t="s">
        <v>121</v>
      </c>
      <c r="E14" s="57">
        <v>26.91</v>
      </c>
      <c r="F14" s="57">
        <v>26.91</v>
      </c>
      <c r="G14" s="57"/>
      <c r="H14" s="59"/>
    </row>
    <row r="15" spans="1:8" ht="18" customHeight="1">
      <c r="A15" s="56">
        <v>301</v>
      </c>
      <c r="B15" s="85" t="s">
        <v>439</v>
      </c>
      <c r="C15" s="56">
        <v>662901</v>
      </c>
      <c r="D15" s="84" t="s">
        <v>122</v>
      </c>
      <c r="E15" s="57">
        <v>10.35</v>
      </c>
      <c r="F15" s="57">
        <v>10.35</v>
      </c>
      <c r="G15" s="57"/>
      <c r="H15" s="59"/>
    </row>
    <row r="16" spans="1:7" ht="18" customHeight="1">
      <c r="A16" s="56">
        <v>301</v>
      </c>
      <c r="B16" s="85" t="s">
        <v>440</v>
      </c>
      <c r="C16" s="56">
        <v>662901</v>
      </c>
      <c r="D16" s="86" t="s">
        <v>124</v>
      </c>
      <c r="E16" s="87">
        <v>5.18</v>
      </c>
      <c r="F16" s="87">
        <v>5.18</v>
      </c>
      <c r="G16" s="87"/>
    </row>
    <row r="17" spans="1:7" ht="18" customHeight="1">
      <c r="A17" s="56">
        <v>301</v>
      </c>
      <c r="B17" s="85" t="s">
        <v>441</v>
      </c>
      <c r="C17" s="56">
        <v>662901</v>
      </c>
      <c r="D17" s="86" t="s">
        <v>127</v>
      </c>
      <c r="E17" s="87">
        <v>6.08</v>
      </c>
      <c r="F17" s="87">
        <v>6.08</v>
      </c>
      <c r="G17" s="87"/>
    </row>
    <row r="18" spans="1:7" ht="18" customHeight="1">
      <c r="A18" s="56">
        <v>301</v>
      </c>
      <c r="B18" s="85" t="s">
        <v>442</v>
      </c>
      <c r="C18" s="56">
        <v>662901</v>
      </c>
      <c r="D18" s="86" t="s">
        <v>443</v>
      </c>
      <c r="E18" s="87">
        <v>0.52</v>
      </c>
      <c r="F18" s="87">
        <v>0.52</v>
      </c>
      <c r="G18" s="87"/>
    </row>
    <row r="19" spans="1:7" ht="18" customHeight="1">
      <c r="A19" s="56">
        <v>301</v>
      </c>
      <c r="B19" s="85" t="s">
        <v>444</v>
      </c>
      <c r="C19" s="56">
        <v>662901</v>
      </c>
      <c r="D19" s="86" t="s">
        <v>131</v>
      </c>
      <c r="E19" s="87">
        <v>7.76</v>
      </c>
      <c r="F19" s="87">
        <v>7.76</v>
      </c>
      <c r="G19" s="87"/>
    </row>
    <row r="20" spans="1:7" ht="18" customHeight="1">
      <c r="A20" s="56">
        <v>301</v>
      </c>
      <c r="B20" s="85" t="s">
        <v>105</v>
      </c>
      <c r="C20" s="56">
        <v>662901</v>
      </c>
      <c r="D20" s="86" t="s">
        <v>251</v>
      </c>
      <c r="E20" s="87">
        <v>2.41</v>
      </c>
      <c r="F20" s="87">
        <v>2.41</v>
      </c>
      <c r="G20" s="87"/>
    </row>
    <row r="21" spans="1:7" ht="18" customHeight="1">
      <c r="A21" s="56"/>
      <c r="B21" s="85"/>
      <c r="C21" s="56">
        <v>662901</v>
      </c>
      <c r="D21" s="86" t="s">
        <v>234</v>
      </c>
      <c r="E21" s="87">
        <v>72.56</v>
      </c>
      <c r="F21" s="88"/>
      <c r="G21" s="87">
        <v>72.56</v>
      </c>
    </row>
    <row r="22" spans="1:7" ht="18" customHeight="1">
      <c r="A22" s="56">
        <v>302</v>
      </c>
      <c r="B22" s="85" t="s">
        <v>107</v>
      </c>
      <c r="C22" s="56">
        <v>662901</v>
      </c>
      <c r="D22" s="86" t="s">
        <v>134</v>
      </c>
      <c r="E22" s="87">
        <v>2</v>
      </c>
      <c r="F22" s="88"/>
      <c r="G22" s="87">
        <v>2</v>
      </c>
    </row>
    <row r="23" spans="1:7" ht="18" customHeight="1">
      <c r="A23" s="56">
        <v>302</v>
      </c>
      <c r="B23" s="89" t="s">
        <v>132</v>
      </c>
      <c r="C23" s="56">
        <v>662901</v>
      </c>
      <c r="D23" s="86" t="s">
        <v>135</v>
      </c>
      <c r="E23" s="87">
        <v>0.13</v>
      </c>
      <c r="F23" s="88"/>
      <c r="G23" s="87">
        <v>0.13</v>
      </c>
    </row>
    <row r="24" spans="1:7" ht="18" customHeight="1">
      <c r="A24" s="56">
        <v>302</v>
      </c>
      <c r="B24" s="89" t="s">
        <v>445</v>
      </c>
      <c r="C24" s="56">
        <v>662901</v>
      </c>
      <c r="D24" s="86" t="s">
        <v>136</v>
      </c>
      <c r="E24" s="87">
        <v>0.69</v>
      </c>
      <c r="F24" s="88"/>
      <c r="G24" s="87">
        <v>0.69</v>
      </c>
    </row>
    <row r="25" spans="1:7" ht="18" customHeight="1">
      <c r="A25" s="56">
        <v>302</v>
      </c>
      <c r="B25" s="89" t="s">
        <v>446</v>
      </c>
      <c r="C25" s="56">
        <v>662901</v>
      </c>
      <c r="D25" s="86" t="s">
        <v>137</v>
      </c>
      <c r="E25" s="87">
        <v>0.11</v>
      </c>
      <c r="F25" s="88"/>
      <c r="G25" s="87">
        <v>0.11</v>
      </c>
    </row>
    <row r="26" spans="1:7" ht="18" customHeight="1">
      <c r="A26" s="56">
        <v>302</v>
      </c>
      <c r="B26" s="89" t="s">
        <v>440</v>
      </c>
      <c r="C26" s="56">
        <v>662901</v>
      </c>
      <c r="D26" s="86" t="s">
        <v>138</v>
      </c>
      <c r="E26" s="87">
        <v>29.09</v>
      </c>
      <c r="F26" s="88"/>
      <c r="G26" s="87">
        <v>29.09</v>
      </c>
    </row>
    <row r="27" spans="1:7" ht="18" customHeight="1">
      <c r="A27" s="56">
        <v>302</v>
      </c>
      <c r="B27" s="89" t="s">
        <v>447</v>
      </c>
      <c r="C27" s="56">
        <v>662901</v>
      </c>
      <c r="D27" s="88" t="s">
        <v>139</v>
      </c>
      <c r="E27" s="87">
        <v>11.07</v>
      </c>
      <c r="F27" s="88"/>
      <c r="G27" s="87">
        <v>11.07</v>
      </c>
    </row>
    <row r="28" spans="1:7" ht="18" customHeight="1">
      <c r="A28" s="56">
        <v>302</v>
      </c>
      <c r="B28" s="89" t="s">
        <v>444</v>
      </c>
      <c r="C28" s="56">
        <v>662901</v>
      </c>
      <c r="D28" s="88" t="s">
        <v>140</v>
      </c>
      <c r="E28" s="87">
        <v>0.35</v>
      </c>
      <c r="F28" s="88"/>
      <c r="G28" s="87">
        <v>0.35</v>
      </c>
    </row>
    <row r="29" spans="1:7" ht="18" customHeight="1">
      <c r="A29" s="56">
        <v>302</v>
      </c>
      <c r="B29" s="89" t="s">
        <v>448</v>
      </c>
      <c r="C29" s="56">
        <v>662901</v>
      </c>
      <c r="D29" s="88" t="s">
        <v>141</v>
      </c>
      <c r="E29" s="87">
        <v>20</v>
      </c>
      <c r="F29" s="88"/>
      <c r="G29" s="87">
        <v>20</v>
      </c>
    </row>
    <row r="30" spans="1:7" ht="18" customHeight="1">
      <c r="A30" s="56">
        <v>302</v>
      </c>
      <c r="B30" s="89" t="s">
        <v>449</v>
      </c>
      <c r="C30" s="56">
        <v>662901</v>
      </c>
      <c r="D30" s="88" t="s">
        <v>142</v>
      </c>
      <c r="E30" s="87">
        <v>0.66</v>
      </c>
      <c r="F30" s="88"/>
      <c r="G30" s="87">
        <v>0.66</v>
      </c>
    </row>
    <row r="31" spans="1:7" ht="18" customHeight="1">
      <c r="A31" s="56">
        <v>302</v>
      </c>
      <c r="B31" s="89" t="s">
        <v>450</v>
      </c>
      <c r="C31" s="56">
        <v>662901</v>
      </c>
      <c r="D31" s="88" t="s">
        <v>143</v>
      </c>
      <c r="E31" s="87">
        <v>0.3</v>
      </c>
      <c r="F31" s="88"/>
      <c r="G31" s="87">
        <v>0.3</v>
      </c>
    </row>
    <row r="32" spans="1:7" ht="18" customHeight="1">
      <c r="A32" s="56">
        <v>302</v>
      </c>
      <c r="B32" s="89" t="s">
        <v>451</v>
      </c>
      <c r="C32" s="56">
        <v>662901</v>
      </c>
      <c r="D32" s="88" t="s">
        <v>144</v>
      </c>
      <c r="E32" s="87">
        <v>1.11</v>
      </c>
      <c r="F32" s="88"/>
      <c r="G32" s="87">
        <v>1.11</v>
      </c>
    </row>
    <row r="33" spans="1:7" ht="18" customHeight="1">
      <c r="A33" s="56">
        <v>302</v>
      </c>
      <c r="B33" s="89" t="s">
        <v>452</v>
      </c>
      <c r="C33" s="56">
        <v>662901</v>
      </c>
      <c r="D33" s="88" t="s">
        <v>145</v>
      </c>
      <c r="E33" s="87">
        <v>1.3</v>
      </c>
      <c r="F33" s="88"/>
      <c r="G33" s="87">
        <v>1.3</v>
      </c>
    </row>
    <row r="34" spans="1:7" ht="18" customHeight="1">
      <c r="A34" s="56">
        <v>302</v>
      </c>
      <c r="B34" s="89" t="s">
        <v>453</v>
      </c>
      <c r="C34" s="56">
        <v>662901</v>
      </c>
      <c r="D34" s="88" t="s">
        <v>263</v>
      </c>
      <c r="E34" s="87">
        <v>4.35</v>
      </c>
      <c r="F34" s="88"/>
      <c r="G34" s="87">
        <v>4.35</v>
      </c>
    </row>
    <row r="35" spans="1:7" ht="18" customHeight="1">
      <c r="A35" s="56">
        <v>302</v>
      </c>
      <c r="B35" s="89" t="s">
        <v>105</v>
      </c>
      <c r="C35" s="56">
        <v>662901</v>
      </c>
      <c r="D35" s="88" t="s">
        <v>266</v>
      </c>
      <c r="E35" s="87">
        <v>1.4</v>
      </c>
      <c r="F35" s="88"/>
      <c r="G35" s="87">
        <v>1.4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64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8"/>
  <sheetViews>
    <sheetView showGridLines="0" showZeros="0" tabSelected="1" view="pageBreakPreview" zoomScale="60" workbookViewId="0" topLeftCell="A1">
      <selection activeCell="E39" sqref="E3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7" width="7.16015625" style="0" customWidth="1"/>
    <col min="8" max="12" width="10.66015625" style="0" customWidth="1"/>
    <col min="13" max="13" width="10" style="0" customWidth="1"/>
    <col min="14" max="29" width="10.66015625" style="0" hidden="1" customWidth="1"/>
    <col min="30" max="97" width="10.66015625" style="0" customWidth="1"/>
    <col min="98" max="98" width="1.171875" style="0" customWidth="1"/>
    <col min="99" max="104" width="10.66015625" style="0" hidden="1" customWidth="1"/>
    <col min="105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454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4" t="s">
        <v>455</v>
      </c>
      <c r="B2" s="4"/>
      <c r="C2" s="4"/>
      <c r="D2" s="4"/>
      <c r="E2" s="4"/>
      <c r="F2" s="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5" t="s">
        <v>0</v>
      </c>
      <c r="B3" s="5"/>
      <c r="C3" s="5"/>
      <c r="D3" s="68"/>
      <c r="E3" s="68"/>
      <c r="F3" s="7" t="s">
        <v>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27.75" customHeight="1">
      <c r="A4" s="8" t="s">
        <v>74</v>
      </c>
      <c r="B4" s="9"/>
      <c r="C4" s="10"/>
      <c r="D4" s="69" t="s">
        <v>75</v>
      </c>
      <c r="E4" s="43" t="s">
        <v>456</v>
      </c>
      <c r="F4" s="12" t="s">
        <v>77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27.75" customHeight="1">
      <c r="A5" s="16" t="s">
        <v>84</v>
      </c>
      <c r="B5" s="17" t="s">
        <v>85</v>
      </c>
      <c r="C5" s="18" t="s">
        <v>86</v>
      </c>
      <c r="D5" s="70"/>
      <c r="E5" s="43"/>
      <c r="F5" s="12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27.75" customHeight="1">
      <c r="A6" s="53" t="s">
        <v>84</v>
      </c>
      <c r="B6" s="53" t="s">
        <v>85</v>
      </c>
      <c r="C6" s="53" t="s">
        <v>86</v>
      </c>
      <c r="D6" s="71" t="s">
        <v>87</v>
      </c>
      <c r="E6" s="71" t="s">
        <v>457</v>
      </c>
      <c r="F6" s="72" t="s">
        <v>458</v>
      </c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27.75" customHeight="1">
      <c r="A7" s="73"/>
      <c r="B7" s="73"/>
      <c r="C7" s="73"/>
      <c r="D7" s="74"/>
      <c r="E7" s="74" t="s">
        <v>65</v>
      </c>
      <c r="F7" s="75">
        <v>346.5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7.75" customHeight="1">
      <c r="A8" s="73"/>
      <c r="B8" s="73"/>
      <c r="C8" s="73"/>
      <c r="D8" s="74"/>
      <c r="E8" s="74" t="s">
        <v>96</v>
      </c>
      <c r="F8" s="75">
        <v>346.5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27.75" customHeight="1">
      <c r="A9" s="73"/>
      <c r="B9" s="73"/>
      <c r="C9" s="73"/>
      <c r="D9" s="73"/>
      <c r="E9" s="73" t="s">
        <v>0</v>
      </c>
      <c r="F9" s="75">
        <v>346.5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27.75" customHeight="1">
      <c r="A10" s="73"/>
      <c r="B10" s="73"/>
      <c r="C10" s="73"/>
      <c r="D10" s="74"/>
      <c r="E10" s="74" t="s">
        <v>427</v>
      </c>
      <c r="F10" s="75">
        <v>77.87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27.75" customHeight="1">
      <c r="A11" s="76">
        <v>214</v>
      </c>
      <c r="B11" s="76" t="s">
        <v>459</v>
      </c>
      <c r="C11" s="76" t="s">
        <v>460</v>
      </c>
      <c r="D11" s="53" t="s">
        <v>461</v>
      </c>
      <c r="E11" s="74" t="s">
        <v>148</v>
      </c>
      <c r="F11" s="75">
        <v>77.87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27.75" customHeight="1">
      <c r="A12" s="76"/>
      <c r="B12" s="76"/>
      <c r="C12" s="76"/>
      <c r="D12" s="76"/>
      <c r="E12" s="73" t="s">
        <v>424</v>
      </c>
      <c r="F12" s="75">
        <v>268.63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27.75" customHeight="1">
      <c r="A13" s="76" t="s">
        <v>462</v>
      </c>
      <c r="B13" s="76" t="s">
        <v>459</v>
      </c>
      <c r="C13" s="76" t="s">
        <v>463</v>
      </c>
      <c r="D13" s="53" t="s">
        <v>461</v>
      </c>
      <c r="E13" s="74" t="s">
        <v>464</v>
      </c>
      <c r="F13" s="75">
        <v>26.55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27.75" customHeight="1">
      <c r="A14" s="76" t="s">
        <v>462</v>
      </c>
      <c r="B14" s="76" t="s">
        <v>459</v>
      </c>
      <c r="C14" s="76" t="s">
        <v>463</v>
      </c>
      <c r="D14" s="53" t="s">
        <v>461</v>
      </c>
      <c r="E14" s="74" t="s">
        <v>150</v>
      </c>
      <c r="F14" s="75">
        <v>30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27.75" customHeight="1">
      <c r="A15" s="76" t="s">
        <v>462</v>
      </c>
      <c r="B15" s="76" t="s">
        <v>459</v>
      </c>
      <c r="C15" s="76" t="s">
        <v>463</v>
      </c>
      <c r="D15" s="53" t="s">
        <v>461</v>
      </c>
      <c r="E15" s="73" t="s">
        <v>151</v>
      </c>
      <c r="F15" s="75">
        <v>47.08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27.75" customHeight="1">
      <c r="A16" s="76" t="s">
        <v>462</v>
      </c>
      <c r="B16" s="76" t="s">
        <v>459</v>
      </c>
      <c r="C16" s="76" t="s">
        <v>463</v>
      </c>
      <c r="D16" s="53" t="s">
        <v>461</v>
      </c>
      <c r="E16" s="73" t="s">
        <v>152</v>
      </c>
      <c r="F16" s="75">
        <v>165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27.75" customHeight="1">
      <c r="A17" s="35"/>
      <c r="B17" s="35"/>
      <c r="C17" s="35"/>
      <c r="D17" s="35"/>
      <c r="E17" s="35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33"/>
      <c r="B18" s="33"/>
      <c r="C18" s="33"/>
      <c r="D18" s="33"/>
      <c r="E18" s="33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37"/>
      <c r="B19" s="37"/>
      <c r="C19" s="37"/>
      <c r="D19" s="37"/>
      <c r="E19" s="37"/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37"/>
      <c r="B20" s="37"/>
      <c r="C20" s="37"/>
      <c r="D20" s="37"/>
      <c r="E20" s="37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37"/>
      <c r="B21" s="37"/>
      <c r="C21" s="37"/>
      <c r="D21" s="37"/>
      <c r="E21" s="37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37"/>
      <c r="B22" s="37"/>
      <c r="C22" s="37"/>
      <c r="D22" s="37"/>
      <c r="E22" s="37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37"/>
      <c r="B23" s="37"/>
      <c r="C23" s="37"/>
      <c r="D23" s="37"/>
      <c r="E23" s="37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37"/>
      <c r="B24" s="37"/>
      <c r="C24" s="37"/>
      <c r="D24" s="37"/>
      <c r="E24" s="37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37"/>
      <c r="B25" s="37"/>
      <c r="C25" s="37"/>
      <c r="D25" s="37"/>
      <c r="E25" s="37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37"/>
      <c r="B26" s="37"/>
      <c r="C26" s="37"/>
      <c r="D26" s="37"/>
      <c r="E26" s="37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37"/>
      <c r="B27" s="37"/>
      <c r="C27" s="37"/>
      <c r="D27" s="37"/>
      <c r="E27" s="37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37"/>
      <c r="B28" s="37"/>
      <c r="C28" s="37"/>
      <c r="D28" s="37"/>
      <c r="E28" s="37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67"/>
  <headerFooter alignWithMargins="0">
    <oddFooter>&amp;C第 &amp;P 页,共 &amp;N 页</oddFooter>
  </headerFooter>
  <rowBreaks count="1" manualBreakCount="1">
    <brk id="28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唧唧</cp:lastModifiedBy>
  <dcterms:created xsi:type="dcterms:W3CDTF">2021-02-22T10:12:13Z</dcterms:created>
  <dcterms:modified xsi:type="dcterms:W3CDTF">2022-07-29T03:20:41Z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38E6A745DF7F465E95B2C7E61274E89B</vt:lpwstr>
  </property>
</Properties>
</file>